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1 КУРС 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Z_325A6370_5AA7_4BB8_8F80_FEF0817A70A6_.wvu.PrintArea" localSheetId="2" hidden="1">'3 курс'!$A$1:$BF$74</definedName>
    <definedName name="Z_325A6370_5AA7_4BB8_8F80_FEF0817A70A6_.wvu.PrintArea" localSheetId="3" hidden="1">'4 курс'!$A$1:$BF$56</definedName>
    <definedName name="Z_3E767AA6_E109_40DC_A6A3_177541BC5E6C_.wvu.PrintArea" localSheetId="2" hidden="1">'3 курс'!$A$1:$BF$74</definedName>
    <definedName name="Z_3E767AA6_E109_40DC_A6A3_177541BC5E6C_.wvu.PrintArea" localSheetId="3" hidden="1">'4 курс'!$A$1:$BF$56</definedName>
    <definedName name="_xlnm.Print_Area" localSheetId="2">'3 курс'!$A$1:$BF$74</definedName>
    <definedName name="_xlnm.Print_Area" localSheetId="3">'4 курс'!$A$1:$BF$56</definedName>
  </definedNames>
  <calcPr fullCalcOnLoad="1"/>
</workbook>
</file>

<file path=xl/sharedStrings.xml><?xml version="1.0" encoding="utf-8"?>
<sst xmlns="http://schemas.openxmlformats.org/spreadsheetml/2006/main" count="645" uniqueCount="180">
  <si>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</si>
  <si>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</si>
  <si>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</si>
  <si>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</si>
  <si>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</si>
  <si>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</si>
  <si>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</si>
  <si>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</si>
  <si>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</si>
  <si>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</si>
  <si>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</si>
  <si>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</si>
  <si>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</si>
  <si>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</si>
  <si>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П.00</t>
  </si>
  <si>
    <t xml:space="preserve">Профессиональный цикл </t>
  </si>
  <si>
    <t>ПМ. 00</t>
  </si>
  <si>
    <t>Профессиональные модули</t>
  </si>
  <si>
    <t>Всего часов в неделю</t>
  </si>
  <si>
    <t>II курс</t>
  </si>
  <si>
    <t xml:space="preserve">Математический и общий естественнонаучный цикл </t>
  </si>
  <si>
    <t>Всего час. в неделю обязательной учебной нагрузки</t>
  </si>
  <si>
    <t>Всего час. в неделю сам. работы студентов</t>
  </si>
  <si>
    <t>Всего часов обяз.уч.</t>
  </si>
  <si>
    <t>каникулы</t>
  </si>
  <si>
    <t>пром. аттестация</t>
  </si>
  <si>
    <t xml:space="preserve">Производственная  практика (практика по профилю специальности) </t>
  </si>
  <si>
    <t>УП.01</t>
  </si>
  <si>
    <t>ПМ.01</t>
  </si>
  <si>
    <t xml:space="preserve"> учебная практика </t>
  </si>
  <si>
    <t>производственная практика</t>
  </si>
  <si>
    <t>ПМ.02</t>
  </si>
  <si>
    <t>ПМ.03</t>
  </si>
  <si>
    <t>III курс</t>
  </si>
  <si>
    <t>IV курс</t>
  </si>
  <si>
    <t>УП.02</t>
  </si>
  <si>
    <t>ПП.03</t>
  </si>
  <si>
    <t>ПП.02</t>
  </si>
  <si>
    <t>Государственная (итоговая) аттестация</t>
  </si>
  <si>
    <t>Преддипломная практика</t>
  </si>
  <si>
    <t>Всего часов сам.раб.</t>
  </si>
  <si>
    <t>ПДП.00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</si>
  <si>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</si>
  <si>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</si>
  <si>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</si>
  <si>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</si>
  <si>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</si>
  <si>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</si>
  <si>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</si>
  <si>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</si>
  <si>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</si>
  <si>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</si>
  <si>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</si>
  <si>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Физическая культура</t>
  </si>
  <si>
    <t>сентябрь</t>
  </si>
  <si>
    <t>Иностранный язык</t>
  </si>
  <si>
    <t>История</t>
  </si>
  <si>
    <t>Основы безопасности жизнедеятельности</t>
  </si>
  <si>
    <t>Математика</t>
  </si>
  <si>
    <t>ОГСЭ.03</t>
  </si>
  <si>
    <t>ОГСЭ.04</t>
  </si>
  <si>
    <t>ЕН.01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</si>
  <si>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</si>
  <si>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</si>
  <si>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</si>
  <si>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</si>
  <si>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</si>
  <si>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</si>
  <si>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</si>
  <si>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ОП.05</t>
  </si>
  <si>
    <t>Основы гидравлики и теплотехника</t>
  </si>
  <si>
    <t>ОП.09</t>
  </si>
  <si>
    <t>Метрология, страндартизация и подтверждение качества</t>
  </si>
  <si>
    <t>Подготовка машин, механизмов, установок, приспособлениий к работе, комплектование сборочных единиц.</t>
  </si>
  <si>
    <t>МДК.01.01</t>
  </si>
  <si>
    <t>Назначение и общее устройство тракторов, автомобилей и сельскохозяйственных машин</t>
  </si>
  <si>
    <t>Учебная практика</t>
  </si>
  <si>
    <t>Основы зоотехнии</t>
  </si>
  <si>
    <t>ОП.06</t>
  </si>
  <si>
    <t>ОП.07</t>
  </si>
  <si>
    <t>Безопасность жизнедеятельности</t>
  </si>
  <si>
    <t>ОП.13</t>
  </si>
  <si>
    <t>Основы философии</t>
  </si>
  <si>
    <t xml:space="preserve">Общий гуманитарный и социально-экономический цикл </t>
  </si>
  <si>
    <t>Общий гуманитарный и социально-экономический цикл</t>
  </si>
  <si>
    <t>МДК.01.02</t>
  </si>
  <si>
    <t>Подготовка тракторов и сельскохозяйственных машин и механизмов к работе</t>
  </si>
  <si>
    <t>ПП.01</t>
  </si>
  <si>
    <t>МДК.02.01</t>
  </si>
  <si>
    <t>Комплектование машинно-тракторного агрегата для выполнения сельскохозяйственных работ</t>
  </si>
  <si>
    <t>Техническое обслуживание и диагностирование неисправностей сельскохозяйственных машин и механизмов</t>
  </si>
  <si>
    <t>МДК.03.01</t>
  </si>
  <si>
    <t>УП.03</t>
  </si>
  <si>
    <t>МДК.03.02</t>
  </si>
  <si>
    <t>Технологические процессы ремонтного производства</t>
  </si>
  <si>
    <t xml:space="preserve">Физическая культура </t>
  </si>
  <si>
    <t xml:space="preserve">Информатика </t>
  </si>
  <si>
    <t xml:space="preserve">Физика </t>
  </si>
  <si>
    <t xml:space="preserve">История </t>
  </si>
  <si>
    <t>ОГСЭ. 02</t>
  </si>
  <si>
    <t>Система технического обслуживания и ремонта сельскохозяйственных машин  и механизмов</t>
  </si>
  <si>
    <t>Основы агрономии</t>
  </si>
  <si>
    <t>ОП.В.16</t>
  </si>
  <si>
    <t>Компьютерная графика</t>
  </si>
  <si>
    <t>Календарный график II курса специальности 35.02.16  Эксплуатация и ремонт сельскохозяйственной техники и оборудования</t>
  </si>
  <si>
    <t>Календарный график III курса специальности 35.02.16 Эксплуатация и ремонт сельскохозяйственной техники и оборудования</t>
  </si>
  <si>
    <t>Календарный график IV курса специальности 35.02.16 Эксплуатация и ремонт сельскохозяйственной техники и оборудования</t>
  </si>
  <si>
    <t>Эксплуатация  с/х техники</t>
  </si>
  <si>
    <t>Утверждаю</t>
  </si>
  <si>
    <t>Директор Учреждения_______________А.А. Рябов</t>
  </si>
  <si>
    <t>Русский язык</t>
  </si>
  <si>
    <t>Литература</t>
  </si>
  <si>
    <t>Астрономия</t>
  </si>
  <si>
    <t>По выбору из обязательных предметных областей: профильные учебные дисциплины</t>
  </si>
  <si>
    <t>ОУД 10</t>
  </si>
  <si>
    <t>Дополнительные учебные дисциплины (по выбору)</t>
  </si>
  <si>
    <t>Общий гуманитарный и социально-экономический  цикл</t>
  </si>
  <si>
    <t>ОГСЭ.07</t>
  </si>
  <si>
    <t>Общие компетенции профессионала (по уровням)</t>
  </si>
  <si>
    <t>ОУД. 00</t>
  </si>
  <si>
    <t>ОГСЭ. 01</t>
  </si>
  <si>
    <t>ОГСЭ.05</t>
  </si>
  <si>
    <t>Общие компетенции профессиональа (по уровням)</t>
  </si>
  <si>
    <t>ОП.08</t>
  </si>
  <si>
    <t>Информационные технологии  в профессиональной деятельности</t>
  </si>
  <si>
    <t>ОП.12</t>
  </si>
  <si>
    <t>Охрана труда</t>
  </si>
  <si>
    <t>Освоение профессии рабочих 19205 Тракторист-машинист сельскохозяйственного производства</t>
  </si>
  <si>
    <t>Квалификационный экзамен</t>
  </si>
  <si>
    <t>ОГСЭ.06</t>
  </si>
  <si>
    <t>Рынок труда и профессиональная карьера</t>
  </si>
  <si>
    <t>ОП.10</t>
  </si>
  <si>
    <t>Основы экономики, менеджмента и маркетинга</t>
  </si>
  <si>
    <t>ОП.11</t>
  </si>
  <si>
    <t>Правовые основы профессиональной деятельности</t>
  </si>
  <si>
    <t>ОП.14</t>
  </si>
  <si>
    <t>Основы предпринемательства</t>
  </si>
  <si>
    <t xml:space="preserve">Выполнение и защита индивидуального проекта </t>
  </si>
  <si>
    <t>Иностранный язык в профессиональной деятельности</t>
  </si>
  <si>
    <t>Электротехника и электроника</t>
  </si>
  <si>
    <t>Психология  общения</t>
  </si>
  <si>
    <t>Освоение одной или нескольких профессий рабочих, должностей служищих</t>
  </si>
  <si>
    <t>Освоение профессии рабочих Водитель автомобиля</t>
  </si>
  <si>
    <t xml:space="preserve">                    &lt;&lt;______&gt;&gt;______________2020 г.</t>
  </si>
  <si>
    <t>Календарный график I курса специальности 35.02.16 Эксплуатация и ремонт сельскохозяйственной техники и оборудования на 2020-2021  учебный  год</t>
  </si>
  <si>
    <t>ОГСЭ.08</t>
  </si>
  <si>
    <t>ОГСЭ.09</t>
  </si>
  <si>
    <t>Социально значимая деятельность</t>
  </si>
  <si>
    <t>Нравственные основы семейной жизни</t>
  </si>
  <si>
    <t>ПМ.04</t>
  </si>
  <si>
    <t>МДК.04.01</t>
  </si>
  <si>
    <t>УП.04.01</t>
  </si>
  <si>
    <t>ПП.04.01</t>
  </si>
  <si>
    <t>МДК.04.02</t>
  </si>
  <si>
    <t>УП.04.02</t>
  </si>
  <si>
    <t>ПП.04.02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</si>
  <si>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</si>
  <si>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</si>
  <si>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</si>
  <si>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</si>
  <si>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</si>
  <si>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</si>
  <si>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</si>
  <si>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</si>
  <si>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 10</t>
  </si>
  <si>
    <t>ОУП 11</t>
  </si>
  <si>
    <t>*</t>
  </si>
  <si>
    <t>Общие  учебные предметы</t>
  </si>
  <si>
    <t>Учебные предметы по выбору из обязательных предметных областей</t>
  </si>
  <si>
    <t>ОУП.00</t>
  </si>
  <si>
    <t>Родная литература</t>
  </si>
  <si>
    <t>ОУП 09</t>
  </si>
  <si>
    <t>Черчение/ История родного края/Человек и общество</t>
  </si>
  <si>
    <t>ОУП 12</t>
  </si>
  <si>
    <t>ОУП 03</t>
  </si>
  <si>
    <t xml:space="preserve">Иностранный язык </t>
  </si>
  <si>
    <t>ЕН.02</t>
  </si>
  <si>
    <t>Экологические основы природопользования</t>
  </si>
  <si>
    <t>ОП.15</t>
  </si>
  <si>
    <t>Квалификационный экзамен  МДК.04.02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</si>
</sst>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i/>
      <u val="single"/>
      <sz val="10"/>
      <name val="Arial Cyr"/>
      <family val="0"/>
    </font>
    <font>
      <sz val="11"/>
      <color indexed="8"/>
      <name val="Times New Roman"/>
      <family val="1"/>
    </font>
    <font>
      <u val="single"/>
      <sz val="10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wrapText="1"/>
    </xf>
    <xf numFmtId="0" fontId="7" fillId="0" borderId="11" xfId="53" applyFont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18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vertical="center" wrapText="1"/>
    </xf>
    <xf numFmtId="0" fontId="0" fillId="4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37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39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textRotation="90" wrapText="1"/>
    </xf>
    <xf numFmtId="0" fontId="0" fillId="37" borderId="10" xfId="0" applyFill="1" applyBorder="1" applyAlignment="1">
      <alignment horizontal="center"/>
    </xf>
    <xf numFmtId="0" fontId="0" fillId="40" borderId="10" xfId="0" applyNumberFormat="1" applyFill="1" applyBorder="1" applyAlignment="1">
      <alignment horizontal="center" vertical="center"/>
    </xf>
    <xf numFmtId="0" fontId="0" fillId="18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textRotation="90" wrapText="1"/>
    </xf>
    <xf numFmtId="0" fontId="11" fillId="37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52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/>
    </xf>
    <xf numFmtId="0" fontId="11" fillId="40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9" fillId="4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40" borderId="11" xfId="53" applyFont="1" applyFill="1" applyBorder="1" applyAlignment="1">
      <alignment horizontal="left" vertical="center" wrapText="1"/>
      <protection/>
    </xf>
    <xf numFmtId="0" fontId="7" fillId="40" borderId="13" xfId="53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6" fillId="37" borderId="10" xfId="53" applyFont="1" applyFill="1" applyBorder="1" applyAlignment="1">
      <alignment horizontal="center" vertical="center" wrapText="1"/>
      <protection/>
    </xf>
    <xf numFmtId="0" fontId="8" fillId="37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3" fillId="40" borderId="11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5" fillId="33" borderId="1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tabSelected="1" zoomScale="91" zoomScaleNormal="91" zoomScalePageLayoutView="0" workbookViewId="0" topLeftCell="A13">
      <selection activeCell="AP56" sqref="AP56"/>
    </sheetView>
  </sheetViews>
  <sheetFormatPr defaultColWidth="9.00390625" defaultRowHeight="12.75"/>
  <cols>
    <col min="1" max="1" width="3.625" style="0" customWidth="1"/>
    <col min="2" max="2" width="8.75390625" style="0" customWidth="1"/>
    <col min="3" max="3" width="32.75390625" style="0" customWidth="1"/>
    <col min="4" max="4" width="8.125" style="0" customWidth="1"/>
    <col min="5" max="56" width="3.75390625" style="0" customWidth="1"/>
    <col min="57" max="57" width="6.625" style="0" customWidth="1"/>
    <col min="58" max="58" width="6.875" style="0" customWidth="1"/>
  </cols>
  <sheetData>
    <row r="1" spans="3:56" ht="12.75">
      <c r="C1" s="110" t="s">
        <v>144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</row>
    <row r="2" spans="1:58" ht="12.75">
      <c r="A2" s="112" t="s">
        <v>0</v>
      </c>
      <c r="B2" s="112" t="s">
        <v>1</v>
      </c>
      <c r="C2" s="113" t="s">
        <v>2</v>
      </c>
      <c r="D2" s="114" t="s">
        <v>3</v>
      </c>
      <c r="E2" s="103" t="s">
        <v>54</v>
      </c>
      <c r="F2" s="103"/>
      <c r="G2" s="103"/>
      <c r="H2" s="103"/>
      <c r="I2" s="103" t="s">
        <v>42</v>
      </c>
      <c r="J2" s="103"/>
      <c r="K2" s="103"/>
      <c r="L2" s="103"/>
      <c r="M2" s="103"/>
      <c r="N2" s="103" t="s">
        <v>43</v>
      </c>
      <c r="O2" s="103"/>
      <c r="P2" s="103"/>
      <c r="Q2" s="103"/>
      <c r="R2" s="103" t="s">
        <v>44</v>
      </c>
      <c r="S2" s="111"/>
      <c r="T2" s="111"/>
      <c r="U2" s="111"/>
      <c r="V2" s="103" t="s">
        <v>45</v>
      </c>
      <c r="W2" s="103"/>
      <c r="X2" s="103"/>
      <c r="Y2" s="103"/>
      <c r="Z2" s="103"/>
      <c r="AA2" s="103" t="s">
        <v>46</v>
      </c>
      <c r="AB2" s="111"/>
      <c r="AC2" s="111"/>
      <c r="AD2" s="111"/>
      <c r="AE2" s="103" t="s">
        <v>47</v>
      </c>
      <c r="AF2" s="103"/>
      <c r="AG2" s="103"/>
      <c r="AH2" s="103"/>
      <c r="AI2" s="103" t="s">
        <v>48</v>
      </c>
      <c r="AJ2" s="111"/>
      <c r="AK2" s="111"/>
      <c r="AL2" s="111"/>
      <c r="AM2" s="103" t="s">
        <v>49</v>
      </c>
      <c r="AN2" s="111"/>
      <c r="AO2" s="111"/>
      <c r="AP2" s="111"/>
      <c r="AQ2" s="111"/>
      <c r="AR2" s="103" t="s">
        <v>50</v>
      </c>
      <c r="AS2" s="111"/>
      <c r="AT2" s="111"/>
      <c r="AU2" s="111"/>
      <c r="AV2" s="103" t="s">
        <v>51</v>
      </c>
      <c r="AW2" s="103"/>
      <c r="AX2" s="103"/>
      <c r="AY2" s="103"/>
      <c r="AZ2" s="103"/>
      <c r="BA2" s="103" t="s">
        <v>52</v>
      </c>
      <c r="BB2" s="103"/>
      <c r="BC2" s="103"/>
      <c r="BD2" s="103"/>
      <c r="BE2" s="114" t="s">
        <v>23</v>
      </c>
      <c r="BF2" s="114" t="s">
        <v>40</v>
      </c>
    </row>
    <row r="3" spans="1:58" ht="12.75">
      <c r="A3" s="112"/>
      <c r="B3" s="112"/>
      <c r="C3" s="113"/>
      <c r="D3" s="114"/>
      <c r="E3" s="21">
        <v>1</v>
      </c>
      <c r="F3" s="21">
        <v>8</v>
      </c>
      <c r="G3" s="21">
        <v>15</v>
      </c>
      <c r="H3" s="21">
        <v>22</v>
      </c>
      <c r="I3" s="21">
        <v>29</v>
      </c>
      <c r="J3" s="21">
        <v>6</v>
      </c>
      <c r="K3" s="21">
        <v>13</v>
      </c>
      <c r="L3" s="21">
        <v>20</v>
      </c>
      <c r="M3" s="21">
        <v>27</v>
      </c>
      <c r="N3" s="21">
        <v>3</v>
      </c>
      <c r="O3" s="21">
        <v>10</v>
      </c>
      <c r="P3" s="21">
        <v>17</v>
      </c>
      <c r="Q3" s="21">
        <v>24</v>
      </c>
      <c r="R3" s="21">
        <v>1</v>
      </c>
      <c r="S3" s="21">
        <v>8</v>
      </c>
      <c r="T3" s="21">
        <v>15</v>
      </c>
      <c r="U3" s="24">
        <v>22</v>
      </c>
      <c r="V3" s="23">
        <v>29</v>
      </c>
      <c r="W3" s="23">
        <v>5</v>
      </c>
      <c r="X3" s="24">
        <v>12</v>
      </c>
      <c r="Y3" s="24">
        <v>19</v>
      </c>
      <c r="Z3" s="24">
        <v>26</v>
      </c>
      <c r="AA3" s="21">
        <v>2</v>
      </c>
      <c r="AB3" s="21">
        <v>9</v>
      </c>
      <c r="AC3" s="21">
        <v>16</v>
      </c>
      <c r="AD3" s="21">
        <v>23</v>
      </c>
      <c r="AE3" s="21">
        <v>2</v>
      </c>
      <c r="AF3" s="21">
        <v>9</v>
      </c>
      <c r="AG3" s="21">
        <v>16</v>
      </c>
      <c r="AH3" s="21">
        <v>23</v>
      </c>
      <c r="AI3" s="21">
        <v>30</v>
      </c>
      <c r="AJ3" s="21">
        <v>6</v>
      </c>
      <c r="AK3" s="21">
        <v>13</v>
      </c>
      <c r="AL3" s="21">
        <v>20</v>
      </c>
      <c r="AM3" s="21">
        <v>27</v>
      </c>
      <c r="AN3" s="21">
        <v>4</v>
      </c>
      <c r="AO3" s="21">
        <v>11</v>
      </c>
      <c r="AP3" s="21">
        <v>18</v>
      </c>
      <c r="AQ3" s="21">
        <v>25</v>
      </c>
      <c r="AR3" s="21">
        <v>1</v>
      </c>
      <c r="AS3" s="21">
        <v>8</v>
      </c>
      <c r="AT3" s="44">
        <v>15</v>
      </c>
      <c r="AU3" s="44">
        <v>22</v>
      </c>
      <c r="AV3" s="23">
        <v>29</v>
      </c>
      <c r="AW3" s="23">
        <v>6</v>
      </c>
      <c r="AX3" s="23">
        <v>13</v>
      </c>
      <c r="AY3" s="23">
        <v>20</v>
      </c>
      <c r="AZ3" s="23">
        <v>27</v>
      </c>
      <c r="BA3" s="23">
        <v>3</v>
      </c>
      <c r="BB3" s="23">
        <v>10</v>
      </c>
      <c r="BC3" s="23">
        <v>17</v>
      </c>
      <c r="BD3" s="23">
        <v>24</v>
      </c>
      <c r="BE3" s="114"/>
      <c r="BF3" s="114"/>
    </row>
    <row r="4" spans="1:58" ht="12.75">
      <c r="A4" s="112"/>
      <c r="B4" s="112"/>
      <c r="C4" s="113"/>
      <c r="D4" s="114"/>
      <c r="E4" s="21">
        <v>7</v>
      </c>
      <c r="F4" s="21">
        <v>14</v>
      </c>
      <c r="G4" s="21">
        <v>21</v>
      </c>
      <c r="H4" s="21">
        <v>28</v>
      </c>
      <c r="I4" s="21">
        <v>5</v>
      </c>
      <c r="J4" s="21">
        <v>12</v>
      </c>
      <c r="K4" s="21">
        <v>19</v>
      </c>
      <c r="L4" s="21">
        <v>26</v>
      </c>
      <c r="M4" s="21">
        <v>2</v>
      </c>
      <c r="N4" s="21">
        <v>9</v>
      </c>
      <c r="O4" s="21">
        <v>16</v>
      </c>
      <c r="P4" s="21">
        <v>23</v>
      </c>
      <c r="Q4" s="21">
        <v>30</v>
      </c>
      <c r="R4" s="21">
        <v>7</v>
      </c>
      <c r="S4" s="21">
        <v>14</v>
      </c>
      <c r="T4" s="21">
        <v>21</v>
      </c>
      <c r="U4" s="24">
        <v>28</v>
      </c>
      <c r="V4" s="23">
        <v>4</v>
      </c>
      <c r="W4" s="23">
        <v>11</v>
      </c>
      <c r="X4" s="24">
        <v>18</v>
      </c>
      <c r="Y4" s="24">
        <v>25</v>
      </c>
      <c r="Z4" s="24">
        <v>1</v>
      </c>
      <c r="AA4" s="21">
        <v>8</v>
      </c>
      <c r="AB4" s="21">
        <v>15</v>
      </c>
      <c r="AC4" s="21">
        <v>22</v>
      </c>
      <c r="AD4" s="21">
        <v>1</v>
      </c>
      <c r="AE4" s="21">
        <v>8</v>
      </c>
      <c r="AF4" s="21">
        <v>15</v>
      </c>
      <c r="AG4" s="21">
        <v>22</v>
      </c>
      <c r="AH4" s="21">
        <v>29</v>
      </c>
      <c r="AI4" s="21">
        <v>5</v>
      </c>
      <c r="AJ4" s="21">
        <v>12</v>
      </c>
      <c r="AK4" s="21">
        <v>19</v>
      </c>
      <c r="AL4" s="21">
        <v>26</v>
      </c>
      <c r="AM4" s="21">
        <v>3</v>
      </c>
      <c r="AN4" s="21">
        <v>10</v>
      </c>
      <c r="AO4" s="21">
        <v>17</v>
      </c>
      <c r="AP4" s="21">
        <v>24</v>
      </c>
      <c r="AQ4" s="21">
        <v>31</v>
      </c>
      <c r="AR4" s="21">
        <v>7</v>
      </c>
      <c r="AS4" s="21">
        <v>14</v>
      </c>
      <c r="AT4" s="44">
        <v>21</v>
      </c>
      <c r="AU4" s="44">
        <v>28</v>
      </c>
      <c r="AV4" s="23">
        <v>5</v>
      </c>
      <c r="AW4" s="23">
        <v>12</v>
      </c>
      <c r="AX4" s="23">
        <v>19</v>
      </c>
      <c r="AY4" s="23">
        <v>26</v>
      </c>
      <c r="AZ4" s="23">
        <v>2</v>
      </c>
      <c r="BA4" s="23">
        <v>9</v>
      </c>
      <c r="BB4" s="23">
        <v>16</v>
      </c>
      <c r="BC4" s="23">
        <v>23</v>
      </c>
      <c r="BD4" s="23">
        <v>31</v>
      </c>
      <c r="BE4" s="114"/>
      <c r="BF4" s="114"/>
    </row>
    <row r="5" spans="1:58" ht="12.75">
      <c r="A5" s="112"/>
      <c r="B5" s="112"/>
      <c r="C5" s="113"/>
      <c r="D5" s="114"/>
      <c r="E5" s="115" t="s">
        <v>4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4"/>
      <c r="BF5" s="114"/>
    </row>
    <row r="6" spans="1:58" ht="12.75">
      <c r="A6" s="112"/>
      <c r="B6" s="112"/>
      <c r="C6" s="113"/>
      <c r="D6" s="114"/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21">
        <v>35</v>
      </c>
      <c r="BE6" s="114"/>
      <c r="BF6" s="114"/>
    </row>
    <row r="7" spans="1:58" ht="12.75">
      <c r="A7" s="112"/>
      <c r="B7" s="112"/>
      <c r="C7" s="113"/>
      <c r="D7" s="114"/>
      <c r="E7" s="116" t="s">
        <v>5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4"/>
      <c r="BF7" s="114"/>
    </row>
    <row r="8" spans="1:58" ht="12.75">
      <c r="A8" s="112"/>
      <c r="B8" s="112"/>
      <c r="C8" s="113"/>
      <c r="D8" s="114"/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24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114"/>
      <c r="BF8" s="114"/>
    </row>
    <row r="9" spans="1:58" ht="12.75">
      <c r="A9" s="112" t="s">
        <v>6</v>
      </c>
      <c r="B9" s="117" t="s">
        <v>169</v>
      </c>
      <c r="C9" s="106" t="s">
        <v>7</v>
      </c>
      <c r="D9" s="9" t="s">
        <v>8</v>
      </c>
      <c r="E9" s="26">
        <f>SUM(E38,E30,E11)</f>
        <v>34</v>
      </c>
      <c r="F9" s="26">
        <f aca="true" t="shared" si="0" ref="F9:AU9">SUM(F38,F30,F11)</f>
        <v>35</v>
      </c>
      <c r="G9" s="26">
        <f t="shared" si="0"/>
        <v>35</v>
      </c>
      <c r="H9" s="26">
        <f t="shared" si="0"/>
        <v>35</v>
      </c>
      <c r="I9" s="26">
        <f t="shared" si="0"/>
        <v>34</v>
      </c>
      <c r="J9" s="26">
        <f t="shared" si="0"/>
        <v>35</v>
      </c>
      <c r="K9" s="26">
        <f t="shared" si="0"/>
        <v>34</v>
      </c>
      <c r="L9" s="26">
        <f t="shared" si="0"/>
        <v>34</v>
      </c>
      <c r="M9" s="26">
        <f t="shared" si="0"/>
        <v>35</v>
      </c>
      <c r="N9" s="26">
        <f t="shared" si="0"/>
        <v>35</v>
      </c>
      <c r="O9" s="26">
        <f t="shared" si="0"/>
        <v>34</v>
      </c>
      <c r="P9" s="26">
        <f t="shared" si="0"/>
        <v>34</v>
      </c>
      <c r="Q9" s="26">
        <f t="shared" si="0"/>
        <v>34</v>
      </c>
      <c r="R9" s="26">
        <f t="shared" si="0"/>
        <v>36</v>
      </c>
      <c r="S9" s="26">
        <f t="shared" si="0"/>
        <v>36</v>
      </c>
      <c r="T9" s="26">
        <f t="shared" si="0"/>
        <v>37</v>
      </c>
      <c r="U9" s="26">
        <f t="shared" si="0"/>
        <v>37</v>
      </c>
      <c r="V9" s="26">
        <f t="shared" si="0"/>
        <v>0</v>
      </c>
      <c r="W9" s="26">
        <f t="shared" si="0"/>
        <v>0</v>
      </c>
      <c r="X9" s="26">
        <f t="shared" si="0"/>
        <v>37</v>
      </c>
      <c r="Y9" s="26">
        <f t="shared" si="0"/>
        <v>37</v>
      </c>
      <c r="Z9" s="26">
        <f t="shared" si="0"/>
        <v>36</v>
      </c>
      <c r="AA9" s="26">
        <f t="shared" si="0"/>
        <v>37</v>
      </c>
      <c r="AB9" s="26">
        <f t="shared" si="0"/>
        <v>38</v>
      </c>
      <c r="AC9" s="26">
        <f t="shared" si="0"/>
        <v>37</v>
      </c>
      <c r="AD9" s="26">
        <f t="shared" si="0"/>
        <v>36</v>
      </c>
      <c r="AE9" s="26">
        <f t="shared" si="0"/>
        <v>37</v>
      </c>
      <c r="AF9" s="26">
        <f t="shared" si="0"/>
        <v>37</v>
      </c>
      <c r="AG9" s="26">
        <f t="shared" si="0"/>
        <v>36</v>
      </c>
      <c r="AH9" s="26">
        <f t="shared" si="0"/>
        <v>36</v>
      </c>
      <c r="AI9" s="26">
        <f t="shared" si="0"/>
        <v>37</v>
      </c>
      <c r="AJ9" s="26">
        <f t="shared" si="0"/>
        <v>40</v>
      </c>
      <c r="AK9" s="26">
        <f t="shared" si="0"/>
        <v>35</v>
      </c>
      <c r="AL9" s="26">
        <f t="shared" si="0"/>
        <v>33</v>
      </c>
      <c r="AM9" s="26">
        <f t="shared" si="0"/>
        <v>35</v>
      </c>
      <c r="AN9" s="26">
        <f t="shared" si="0"/>
        <v>34</v>
      </c>
      <c r="AO9" s="26">
        <f t="shared" si="0"/>
        <v>36</v>
      </c>
      <c r="AP9" s="26">
        <f t="shared" si="0"/>
        <v>34</v>
      </c>
      <c r="AQ9" s="26">
        <f t="shared" si="0"/>
        <v>36</v>
      </c>
      <c r="AR9" s="26">
        <f t="shared" si="0"/>
        <v>35</v>
      </c>
      <c r="AS9" s="26">
        <f t="shared" si="0"/>
        <v>34</v>
      </c>
      <c r="AT9" s="26">
        <f t="shared" si="0"/>
        <v>24</v>
      </c>
      <c r="AU9" s="26">
        <f t="shared" si="0"/>
        <v>47</v>
      </c>
      <c r="AV9" s="20"/>
      <c r="AW9" s="20"/>
      <c r="AX9" s="20"/>
      <c r="AY9" s="20"/>
      <c r="AZ9" s="20"/>
      <c r="BA9" s="20"/>
      <c r="BB9" s="20"/>
      <c r="BC9" s="20"/>
      <c r="BD9" s="20"/>
      <c r="BE9" s="26">
        <f>SUM(E9:BD9)</f>
        <v>1458</v>
      </c>
      <c r="BF9" s="26"/>
    </row>
    <row r="10" spans="1:58" ht="12.75">
      <c r="A10" s="112"/>
      <c r="B10" s="117"/>
      <c r="C10" s="107"/>
      <c r="D10" s="9" t="s">
        <v>9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6"/>
      <c r="BF10" s="26">
        <f>SUM(E10:AU10)</f>
        <v>0</v>
      </c>
    </row>
    <row r="11" spans="1:58" ht="15" customHeight="1">
      <c r="A11" s="112"/>
      <c r="B11" s="104"/>
      <c r="C11" s="106" t="s">
        <v>167</v>
      </c>
      <c r="D11" s="9" t="s">
        <v>8</v>
      </c>
      <c r="E11" s="26">
        <f>SUM(E13,E15,E17,E19,E21,E23,E25,E27,E29)</f>
        <v>22</v>
      </c>
      <c r="F11" s="26">
        <f aca="true" t="shared" si="1" ref="F11:AU11">SUM(F13,F15,F17,F19,F21,F23,F25,F27,F29)</f>
        <v>22</v>
      </c>
      <c r="G11" s="26">
        <f t="shared" si="1"/>
        <v>22</v>
      </c>
      <c r="H11" s="26">
        <f t="shared" si="1"/>
        <v>22</v>
      </c>
      <c r="I11" s="26">
        <f t="shared" si="1"/>
        <v>22</v>
      </c>
      <c r="J11" s="26">
        <f t="shared" si="1"/>
        <v>22</v>
      </c>
      <c r="K11" s="26">
        <f t="shared" si="1"/>
        <v>22</v>
      </c>
      <c r="L11" s="26">
        <f t="shared" si="1"/>
        <v>22</v>
      </c>
      <c r="M11" s="26">
        <f t="shared" si="1"/>
        <v>22</v>
      </c>
      <c r="N11" s="26">
        <f t="shared" si="1"/>
        <v>22</v>
      </c>
      <c r="O11" s="26">
        <f t="shared" si="1"/>
        <v>22</v>
      </c>
      <c r="P11" s="26">
        <f t="shared" si="1"/>
        <v>22</v>
      </c>
      <c r="Q11" s="26">
        <f t="shared" si="1"/>
        <v>22</v>
      </c>
      <c r="R11" s="26">
        <f t="shared" si="1"/>
        <v>22</v>
      </c>
      <c r="S11" s="26">
        <f t="shared" si="1"/>
        <v>22</v>
      </c>
      <c r="T11" s="26">
        <f t="shared" si="1"/>
        <v>23</v>
      </c>
      <c r="U11" s="26">
        <f t="shared" si="1"/>
        <v>23</v>
      </c>
      <c r="V11" s="26">
        <f t="shared" si="1"/>
        <v>0</v>
      </c>
      <c r="W11" s="26">
        <f t="shared" si="1"/>
        <v>0</v>
      </c>
      <c r="X11" s="26">
        <f t="shared" si="1"/>
        <v>20</v>
      </c>
      <c r="Y11" s="26">
        <f t="shared" si="1"/>
        <v>20</v>
      </c>
      <c r="Z11" s="26">
        <f t="shared" si="1"/>
        <v>20</v>
      </c>
      <c r="AA11" s="26">
        <f t="shared" si="1"/>
        <v>20</v>
      </c>
      <c r="AB11" s="26">
        <f t="shared" si="1"/>
        <v>20</v>
      </c>
      <c r="AC11" s="26">
        <f t="shared" si="1"/>
        <v>20</v>
      </c>
      <c r="AD11" s="26">
        <f t="shared" si="1"/>
        <v>20</v>
      </c>
      <c r="AE11" s="26">
        <f t="shared" si="1"/>
        <v>21</v>
      </c>
      <c r="AF11" s="26">
        <f t="shared" si="1"/>
        <v>21</v>
      </c>
      <c r="AG11" s="26">
        <f t="shared" si="1"/>
        <v>20</v>
      </c>
      <c r="AH11" s="26">
        <f t="shared" si="1"/>
        <v>21</v>
      </c>
      <c r="AI11" s="26">
        <f t="shared" si="1"/>
        <v>22</v>
      </c>
      <c r="AJ11" s="26">
        <f t="shared" si="1"/>
        <v>26</v>
      </c>
      <c r="AK11" s="26">
        <f t="shared" si="1"/>
        <v>21</v>
      </c>
      <c r="AL11" s="26">
        <f t="shared" si="1"/>
        <v>19</v>
      </c>
      <c r="AM11" s="26">
        <f t="shared" si="1"/>
        <v>20</v>
      </c>
      <c r="AN11" s="26">
        <f t="shared" si="1"/>
        <v>19</v>
      </c>
      <c r="AO11" s="26">
        <f t="shared" si="1"/>
        <v>20</v>
      </c>
      <c r="AP11" s="26">
        <f t="shared" si="1"/>
        <v>19</v>
      </c>
      <c r="AQ11" s="26">
        <f t="shared" si="1"/>
        <v>20</v>
      </c>
      <c r="AR11" s="26">
        <f t="shared" si="1"/>
        <v>20</v>
      </c>
      <c r="AS11" s="26">
        <f t="shared" si="1"/>
        <v>20</v>
      </c>
      <c r="AT11" s="26">
        <f t="shared" si="1"/>
        <v>24</v>
      </c>
      <c r="AU11" s="26">
        <f t="shared" si="1"/>
        <v>36</v>
      </c>
      <c r="AV11" s="20"/>
      <c r="AW11" s="20"/>
      <c r="AX11" s="20"/>
      <c r="AY11" s="20"/>
      <c r="AZ11" s="20"/>
      <c r="BA11" s="20"/>
      <c r="BB11" s="20"/>
      <c r="BC11" s="20"/>
      <c r="BD11" s="20"/>
      <c r="BE11" s="26">
        <f>SUM(E11:AU11)</f>
        <v>885</v>
      </c>
      <c r="BF11" s="26"/>
    </row>
    <row r="12" spans="1:58" ht="18" customHeight="1">
      <c r="A12" s="112"/>
      <c r="B12" s="105"/>
      <c r="C12" s="107"/>
      <c r="D12" s="9" t="s">
        <v>9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6"/>
      <c r="BF12" s="26">
        <v>0</v>
      </c>
    </row>
    <row r="13" spans="1:58" ht="15.75">
      <c r="A13" s="112"/>
      <c r="B13" s="109" t="s">
        <v>156</v>
      </c>
      <c r="C13" s="108" t="s">
        <v>110</v>
      </c>
      <c r="D13" s="10" t="s">
        <v>8</v>
      </c>
      <c r="E13" s="36">
        <v>2</v>
      </c>
      <c r="F13" s="36">
        <v>2</v>
      </c>
      <c r="G13" s="36">
        <v>2</v>
      </c>
      <c r="H13" s="36">
        <v>2</v>
      </c>
      <c r="I13" s="36">
        <v>2</v>
      </c>
      <c r="J13" s="36">
        <v>2</v>
      </c>
      <c r="K13" s="36">
        <v>2</v>
      </c>
      <c r="L13" s="36">
        <v>2</v>
      </c>
      <c r="M13" s="36">
        <v>2</v>
      </c>
      <c r="N13" s="36">
        <v>2</v>
      </c>
      <c r="O13" s="36">
        <v>2</v>
      </c>
      <c r="P13" s="36">
        <v>2</v>
      </c>
      <c r="Q13" s="36">
        <v>2</v>
      </c>
      <c r="R13" s="36">
        <v>2</v>
      </c>
      <c r="S13" s="36">
        <v>2</v>
      </c>
      <c r="T13" s="36">
        <v>2</v>
      </c>
      <c r="U13" s="52">
        <v>2</v>
      </c>
      <c r="V13" s="37"/>
      <c r="W13" s="37"/>
      <c r="X13" s="35">
        <v>2</v>
      </c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35">
        <v>2</v>
      </c>
      <c r="AI13" s="35">
        <v>4</v>
      </c>
      <c r="AJ13" s="53">
        <v>11</v>
      </c>
      <c r="AK13" s="35">
        <v>2</v>
      </c>
      <c r="AL13" s="35">
        <v>2</v>
      </c>
      <c r="AM13" s="35">
        <v>2</v>
      </c>
      <c r="AN13" s="35">
        <v>2</v>
      </c>
      <c r="AO13" s="35">
        <v>2</v>
      </c>
      <c r="AP13" s="35">
        <v>2</v>
      </c>
      <c r="AQ13" s="35">
        <v>2</v>
      </c>
      <c r="AR13" s="35">
        <v>2</v>
      </c>
      <c r="AS13" s="35">
        <v>2</v>
      </c>
      <c r="AT13" s="53"/>
      <c r="AU13" s="22"/>
      <c r="AV13" s="20"/>
      <c r="AW13" s="20"/>
      <c r="AX13" s="20"/>
      <c r="AY13" s="20"/>
      <c r="AZ13" s="20"/>
      <c r="BA13" s="20"/>
      <c r="BB13" s="20"/>
      <c r="BC13" s="20"/>
      <c r="BD13" s="20"/>
      <c r="BE13" s="44">
        <f>SUM(E13:Z13,AA13:AU13)</f>
        <v>89</v>
      </c>
      <c r="BF13" s="44"/>
    </row>
    <row r="14" spans="1:58" ht="15.75">
      <c r="A14" s="112"/>
      <c r="B14" s="109"/>
      <c r="C14" s="108"/>
      <c r="D14" s="11" t="s">
        <v>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52"/>
      <c r="V14" s="37"/>
      <c r="W14" s="37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87"/>
      <c r="AU14" s="44"/>
      <c r="AV14" s="20"/>
      <c r="AW14" s="20"/>
      <c r="AX14" s="20"/>
      <c r="AY14" s="20"/>
      <c r="AZ14" s="20"/>
      <c r="BA14" s="20"/>
      <c r="BB14" s="20"/>
      <c r="BC14" s="20"/>
      <c r="BD14" s="20"/>
      <c r="BE14" s="44"/>
      <c r="BF14" s="44">
        <f>SUM(E14:Z14,AA14:AT14)</f>
        <v>0</v>
      </c>
    </row>
    <row r="15" spans="1:58" ht="15.75">
      <c r="A15" s="112"/>
      <c r="B15" s="109" t="s">
        <v>157</v>
      </c>
      <c r="C15" s="108" t="s">
        <v>111</v>
      </c>
      <c r="D15" s="10" t="s">
        <v>8</v>
      </c>
      <c r="E15" s="36">
        <v>3</v>
      </c>
      <c r="F15" s="36">
        <v>3</v>
      </c>
      <c r="G15" s="36">
        <v>3</v>
      </c>
      <c r="H15" s="36">
        <v>3</v>
      </c>
      <c r="I15" s="36">
        <v>3</v>
      </c>
      <c r="J15" s="36">
        <v>3</v>
      </c>
      <c r="K15" s="36">
        <v>3</v>
      </c>
      <c r="L15" s="36">
        <v>3</v>
      </c>
      <c r="M15" s="36">
        <v>3</v>
      </c>
      <c r="N15" s="36">
        <v>3</v>
      </c>
      <c r="O15" s="36">
        <v>3</v>
      </c>
      <c r="P15" s="36">
        <v>3</v>
      </c>
      <c r="Q15" s="36">
        <v>3</v>
      </c>
      <c r="R15" s="36">
        <v>3</v>
      </c>
      <c r="S15" s="36">
        <v>3</v>
      </c>
      <c r="T15" s="36">
        <v>3</v>
      </c>
      <c r="U15" s="52">
        <v>3</v>
      </c>
      <c r="V15" s="37"/>
      <c r="W15" s="37"/>
      <c r="X15" s="35">
        <v>2</v>
      </c>
      <c r="Y15" s="35">
        <v>2</v>
      </c>
      <c r="Z15" s="35">
        <v>2</v>
      </c>
      <c r="AA15" s="35">
        <v>2</v>
      </c>
      <c r="AB15" s="35">
        <v>2</v>
      </c>
      <c r="AC15" s="35">
        <v>2</v>
      </c>
      <c r="AD15" s="35">
        <v>2</v>
      </c>
      <c r="AE15" s="35">
        <v>2</v>
      </c>
      <c r="AF15" s="35">
        <v>2</v>
      </c>
      <c r="AG15" s="35">
        <v>3</v>
      </c>
      <c r="AH15" s="35">
        <v>3</v>
      </c>
      <c r="AI15" s="35">
        <v>3</v>
      </c>
      <c r="AJ15" s="35">
        <v>2</v>
      </c>
      <c r="AK15" s="35">
        <v>3</v>
      </c>
      <c r="AL15" s="35">
        <v>2</v>
      </c>
      <c r="AM15" s="35">
        <v>3</v>
      </c>
      <c r="AN15" s="35">
        <v>3</v>
      </c>
      <c r="AO15" s="35">
        <v>3</v>
      </c>
      <c r="AP15" s="35">
        <v>3</v>
      </c>
      <c r="AQ15" s="35">
        <v>3</v>
      </c>
      <c r="AR15" s="35">
        <v>3</v>
      </c>
      <c r="AS15" s="35">
        <v>3</v>
      </c>
      <c r="AT15" s="87"/>
      <c r="AU15" s="44"/>
      <c r="AV15" s="20"/>
      <c r="AW15" s="20"/>
      <c r="AX15" s="20"/>
      <c r="AY15" s="20"/>
      <c r="AZ15" s="20"/>
      <c r="BA15" s="20"/>
      <c r="BB15" s="20"/>
      <c r="BC15" s="20"/>
      <c r="BD15" s="20"/>
      <c r="BE15" s="44">
        <f>SUM(E15:Z15,AA15:AT15)</f>
        <v>106</v>
      </c>
      <c r="BF15" s="44"/>
    </row>
    <row r="16" spans="1:58" ht="15.75">
      <c r="A16" s="112"/>
      <c r="B16" s="109"/>
      <c r="C16" s="108"/>
      <c r="D16" s="11" t="s">
        <v>9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52"/>
      <c r="V16" s="37"/>
      <c r="W16" s="37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87"/>
      <c r="AU16" s="44"/>
      <c r="AV16" s="20"/>
      <c r="AW16" s="20"/>
      <c r="AX16" s="20"/>
      <c r="AY16" s="20"/>
      <c r="AZ16" s="20"/>
      <c r="BA16" s="20"/>
      <c r="BB16" s="20"/>
      <c r="BC16" s="20"/>
      <c r="BD16" s="20"/>
      <c r="BE16" s="44"/>
      <c r="BF16" s="44">
        <f>SUM(E16:Z16,AA16:AT16)</f>
        <v>0</v>
      </c>
    </row>
    <row r="17" spans="1:58" ht="15.75">
      <c r="A17" s="112"/>
      <c r="B17" s="109" t="s">
        <v>158</v>
      </c>
      <c r="C17" s="108" t="s">
        <v>55</v>
      </c>
      <c r="D17" s="10" t="s">
        <v>8</v>
      </c>
      <c r="E17" s="36">
        <v>3</v>
      </c>
      <c r="F17" s="36">
        <v>3</v>
      </c>
      <c r="G17" s="36">
        <v>3</v>
      </c>
      <c r="H17" s="36">
        <v>3</v>
      </c>
      <c r="I17" s="36">
        <v>3</v>
      </c>
      <c r="J17" s="36">
        <v>3</v>
      </c>
      <c r="K17" s="36">
        <v>3</v>
      </c>
      <c r="L17" s="36">
        <v>3</v>
      </c>
      <c r="M17" s="36">
        <v>3</v>
      </c>
      <c r="N17" s="36">
        <v>3</v>
      </c>
      <c r="O17" s="36">
        <v>3</v>
      </c>
      <c r="P17" s="36">
        <v>3</v>
      </c>
      <c r="Q17" s="36">
        <v>3</v>
      </c>
      <c r="R17" s="36">
        <v>3</v>
      </c>
      <c r="S17" s="36">
        <v>3</v>
      </c>
      <c r="T17" s="36">
        <v>3</v>
      </c>
      <c r="U17" s="52">
        <v>3</v>
      </c>
      <c r="V17" s="37"/>
      <c r="W17" s="37"/>
      <c r="X17" s="35">
        <v>2</v>
      </c>
      <c r="Y17" s="35">
        <v>2</v>
      </c>
      <c r="Z17" s="35">
        <v>2</v>
      </c>
      <c r="AA17" s="35">
        <v>2</v>
      </c>
      <c r="AB17" s="35">
        <v>2</v>
      </c>
      <c r="AC17" s="35">
        <v>2</v>
      </c>
      <c r="AD17" s="35">
        <v>2</v>
      </c>
      <c r="AE17" s="35">
        <v>2</v>
      </c>
      <c r="AF17" s="35">
        <v>2</v>
      </c>
      <c r="AG17" s="35">
        <v>2</v>
      </c>
      <c r="AH17" s="35">
        <v>2</v>
      </c>
      <c r="AI17" s="35">
        <v>2</v>
      </c>
      <c r="AJ17" s="35">
        <v>2</v>
      </c>
      <c r="AK17" s="35">
        <v>2</v>
      </c>
      <c r="AL17" s="35">
        <v>2</v>
      </c>
      <c r="AM17" s="35">
        <v>2</v>
      </c>
      <c r="AN17" s="35">
        <v>2</v>
      </c>
      <c r="AO17" s="35">
        <v>2</v>
      </c>
      <c r="AP17" s="35">
        <v>2</v>
      </c>
      <c r="AQ17" s="35">
        <v>2</v>
      </c>
      <c r="AR17" s="35">
        <v>2</v>
      </c>
      <c r="AS17" s="35">
        <v>2</v>
      </c>
      <c r="AT17" s="87">
        <v>2</v>
      </c>
      <c r="AU17" s="44">
        <v>2</v>
      </c>
      <c r="AV17" s="20"/>
      <c r="AW17" s="20"/>
      <c r="AX17" s="20"/>
      <c r="AY17" s="20"/>
      <c r="AZ17" s="20"/>
      <c r="BA17" s="20"/>
      <c r="BB17" s="20"/>
      <c r="BC17" s="20"/>
      <c r="BD17" s="20"/>
      <c r="BE17" s="44">
        <f>SUM(E17:Z17,AA17:AU17)</f>
        <v>99</v>
      </c>
      <c r="BF17" s="44"/>
    </row>
    <row r="18" spans="1:58" ht="15.75">
      <c r="A18" s="112"/>
      <c r="B18" s="109"/>
      <c r="C18" s="108"/>
      <c r="D18" s="11" t="s">
        <v>9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52"/>
      <c r="V18" s="37"/>
      <c r="W18" s="37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87"/>
      <c r="AU18" s="44"/>
      <c r="AV18" s="20"/>
      <c r="AW18" s="20"/>
      <c r="AX18" s="20"/>
      <c r="AY18" s="20"/>
      <c r="AZ18" s="20"/>
      <c r="BA18" s="20"/>
      <c r="BB18" s="20"/>
      <c r="BC18" s="20"/>
      <c r="BD18" s="20"/>
      <c r="BE18" s="44"/>
      <c r="BF18" s="44">
        <f>SUM(E18:Z18,AA18:AT18)</f>
        <v>0</v>
      </c>
    </row>
    <row r="19" spans="1:58" ht="15.75">
      <c r="A19" s="112"/>
      <c r="B19" s="109" t="s">
        <v>159</v>
      </c>
      <c r="C19" s="108" t="s">
        <v>58</v>
      </c>
      <c r="D19" s="10" t="s">
        <v>8</v>
      </c>
      <c r="E19" s="36">
        <v>6</v>
      </c>
      <c r="F19" s="36">
        <v>6</v>
      </c>
      <c r="G19" s="36">
        <v>6</v>
      </c>
      <c r="H19" s="36">
        <v>6</v>
      </c>
      <c r="I19" s="36">
        <v>6</v>
      </c>
      <c r="J19" s="36">
        <v>6</v>
      </c>
      <c r="K19" s="36">
        <v>6</v>
      </c>
      <c r="L19" s="36">
        <v>6</v>
      </c>
      <c r="M19" s="36">
        <v>6</v>
      </c>
      <c r="N19" s="36">
        <v>6</v>
      </c>
      <c r="O19" s="36">
        <v>6</v>
      </c>
      <c r="P19" s="36">
        <v>6</v>
      </c>
      <c r="Q19" s="36">
        <v>6</v>
      </c>
      <c r="R19" s="36">
        <v>6</v>
      </c>
      <c r="S19" s="36">
        <v>6</v>
      </c>
      <c r="T19" s="36">
        <v>6</v>
      </c>
      <c r="U19" s="36">
        <v>6</v>
      </c>
      <c r="V19" s="60"/>
      <c r="W19" s="60"/>
      <c r="X19" s="35">
        <v>5</v>
      </c>
      <c r="Y19" s="35">
        <v>5</v>
      </c>
      <c r="Z19" s="35">
        <v>5</v>
      </c>
      <c r="AA19" s="35">
        <v>5</v>
      </c>
      <c r="AB19" s="35">
        <v>5</v>
      </c>
      <c r="AC19" s="35">
        <v>5</v>
      </c>
      <c r="AD19" s="35">
        <v>5</v>
      </c>
      <c r="AE19" s="35">
        <v>5</v>
      </c>
      <c r="AF19" s="35">
        <v>5</v>
      </c>
      <c r="AG19" s="35">
        <v>5</v>
      </c>
      <c r="AH19" s="35">
        <v>5</v>
      </c>
      <c r="AI19" s="35">
        <v>5</v>
      </c>
      <c r="AJ19" s="35">
        <v>4</v>
      </c>
      <c r="AK19" s="35">
        <v>6</v>
      </c>
      <c r="AL19" s="35">
        <v>5</v>
      </c>
      <c r="AM19" s="35">
        <v>5</v>
      </c>
      <c r="AN19" s="35">
        <v>5</v>
      </c>
      <c r="AO19" s="35">
        <v>5</v>
      </c>
      <c r="AP19" s="35">
        <v>5</v>
      </c>
      <c r="AQ19" s="35">
        <v>5</v>
      </c>
      <c r="AR19" s="35">
        <v>5</v>
      </c>
      <c r="AS19" s="35">
        <v>5</v>
      </c>
      <c r="AT19" s="53"/>
      <c r="AU19" s="22">
        <v>11</v>
      </c>
      <c r="AV19" s="20"/>
      <c r="AW19" s="20"/>
      <c r="AX19" s="20"/>
      <c r="AY19" s="20"/>
      <c r="AZ19" s="20"/>
      <c r="BA19" s="20"/>
      <c r="BB19" s="20"/>
      <c r="BC19" s="20"/>
      <c r="BD19" s="20"/>
      <c r="BE19" s="86">
        <f>SUM(E19:Z19,AA19:AU19)</f>
        <v>223</v>
      </c>
      <c r="BF19" s="44"/>
    </row>
    <row r="20" spans="1:58" ht="15.75">
      <c r="A20" s="112"/>
      <c r="B20" s="109"/>
      <c r="C20" s="108"/>
      <c r="D20" s="11" t="s">
        <v>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9"/>
      <c r="V20" s="60"/>
      <c r="W20" s="60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87"/>
      <c r="AU20" s="44"/>
      <c r="AV20" s="20"/>
      <c r="AW20" s="20"/>
      <c r="AX20" s="20"/>
      <c r="AY20" s="20"/>
      <c r="AZ20" s="20"/>
      <c r="BA20" s="20"/>
      <c r="BB20" s="20"/>
      <c r="BC20" s="20"/>
      <c r="BD20" s="20"/>
      <c r="BE20" s="44"/>
      <c r="BF20" s="44">
        <f>SUM(E20:Z20,AA20:AT20)</f>
        <v>0</v>
      </c>
    </row>
    <row r="21" spans="1:58" ht="15.75">
      <c r="A21" s="112"/>
      <c r="B21" s="109" t="s">
        <v>160</v>
      </c>
      <c r="C21" s="108" t="s">
        <v>56</v>
      </c>
      <c r="D21" s="10" t="s">
        <v>8</v>
      </c>
      <c r="E21" s="36">
        <v>3</v>
      </c>
      <c r="F21" s="36">
        <v>3</v>
      </c>
      <c r="G21" s="36">
        <v>3</v>
      </c>
      <c r="H21" s="36">
        <v>3</v>
      </c>
      <c r="I21" s="36">
        <v>3</v>
      </c>
      <c r="J21" s="36">
        <v>3</v>
      </c>
      <c r="K21" s="36">
        <v>3</v>
      </c>
      <c r="L21" s="36">
        <v>3</v>
      </c>
      <c r="M21" s="36">
        <v>3</v>
      </c>
      <c r="N21" s="36">
        <v>3</v>
      </c>
      <c r="O21" s="36">
        <v>3</v>
      </c>
      <c r="P21" s="36">
        <v>3</v>
      </c>
      <c r="Q21" s="36">
        <v>3</v>
      </c>
      <c r="R21" s="36">
        <v>3</v>
      </c>
      <c r="S21" s="36">
        <v>3</v>
      </c>
      <c r="T21" s="36">
        <v>3</v>
      </c>
      <c r="U21" s="52">
        <v>3</v>
      </c>
      <c r="V21" s="37"/>
      <c r="W21" s="37"/>
      <c r="X21" s="35">
        <v>3</v>
      </c>
      <c r="Y21" s="35">
        <v>3</v>
      </c>
      <c r="Z21" s="35">
        <v>3</v>
      </c>
      <c r="AA21" s="35">
        <v>3</v>
      </c>
      <c r="AB21" s="35">
        <v>3</v>
      </c>
      <c r="AC21" s="35">
        <v>3</v>
      </c>
      <c r="AD21" s="35">
        <v>3</v>
      </c>
      <c r="AE21" s="35">
        <v>3</v>
      </c>
      <c r="AF21" s="35">
        <v>3</v>
      </c>
      <c r="AG21" s="35">
        <v>3</v>
      </c>
      <c r="AH21" s="35">
        <v>3</v>
      </c>
      <c r="AI21" s="35">
        <v>2</v>
      </c>
      <c r="AJ21" s="35">
        <v>2</v>
      </c>
      <c r="AK21" s="35">
        <v>2</v>
      </c>
      <c r="AL21" s="35">
        <v>2</v>
      </c>
      <c r="AM21" s="35">
        <v>2</v>
      </c>
      <c r="AN21" s="35">
        <v>2</v>
      </c>
      <c r="AO21" s="35">
        <v>2</v>
      </c>
      <c r="AP21" s="35">
        <v>2</v>
      </c>
      <c r="AQ21" s="35">
        <v>2</v>
      </c>
      <c r="AR21" s="35">
        <v>2</v>
      </c>
      <c r="AS21" s="35">
        <v>2</v>
      </c>
      <c r="AT21" s="87"/>
      <c r="AU21" s="44"/>
      <c r="AV21" s="20"/>
      <c r="AW21" s="20"/>
      <c r="AX21" s="20"/>
      <c r="AY21" s="20"/>
      <c r="AZ21" s="20"/>
      <c r="BA21" s="20"/>
      <c r="BB21" s="20"/>
      <c r="BC21" s="20"/>
      <c r="BD21" s="20"/>
      <c r="BE21" s="44">
        <f>SUM(E21:Z21,AA21:AT21)</f>
        <v>106</v>
      </c>
      <c r="BF21" s="44"/>
    </row>
    <row r="22" spans="1:58" ht="15.75">
      <c r="A22" s="112"/>
      <c r="B22" s="109"/>
      <c r="C22" s="108"/>
      <c r="D22" s="11" t="s">
        <v>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52"/>
      <c r="V22" s="37"/>
      <c r="W22" s="37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87"/>
      <c r="AU22" s="44"/>
      <c r="AV22" s="20"/>
      <c r="AW22" s="20"/>
      <c r="AX22" s="20"/>
      <c r="AY22" s="20"/>
      <c r="AZ22" s="20"/>
      <c r="BA22" s="20"/>
      <c r="BB22" s="20"/>
      <c r="BC22" s="20"/>
      <c r="BD22" s="20"/>
      <c r="BE22" s="44"/>
      <c r="BF22" s="44">
        <f>SUM(E22:Z22,AA22:AT22)</f>
        <v>0</v>
      </c>
    </row>
    <row r="23" spans="1:58" ht="15.75">
      <c r="A23" s="112"/>
      <c r="B23" s="109" t="s">
        <v>161</v>
      </c>
      <c r="C23" s="108" t="s">
        <v>95</v>
      </c>
      <c r="D23" s="10" t="s">
        <v>8</v>
      </c>
      <c r="E23" s="36">
        <v>3</v>
      </c>
      <c r="F23" s="36">
        <v>3</v>
      </c>
      <c r="G23" s="36">
        <v>3</v>
      </c>
      <c r="H23" s="36">
        <v>3</v>
      </c>
      <c r="I23" s="36">
        <v>3</v>
      </c>
      <c r="J23" s="36">
        <v>3</v>
      </c>
      <c r="K23" s="36">
        <v>3</v>
      </c>
      <c r="L23" s="36">
        <v>3</v>
      </c>
      <c r="M23" s="36">
        <v>3</v>
      </c>
      <c r="N23" s="36">
        <v>3</v>
      </c>
      <c r="O23" s="36">
        <v>3</v>
      </c>
      <c r="P23" s="36">
        <v>3</v>
      </c>
      <c r="Q23" s="36">
        <v>3</v>
      </c>
      <c r="R23" s="36">
        <v>3</v>
      </c>
      <c r="S23" s="36">
        <v>3</v>
      </c>
      <c r="T23" s="36">
        <v>3</v>
      </c>
      <c r="U23" s="52">
        <v>3</v>
      </c>
      <c r="V23" s="37"/>
      <c r="W23" s="37"/>
      <c r="X23" s="35">
        <v>3</v>
      </c>
      <c r="Y23" s="35">
        <v>3</v>
      </c>
      <c r="Z23" s="35">
        <v>3</v>
      </c>
      <c r="AA23" s="35">
        <v>3</v>
      </c>
      <c r="AB23" s="35">
        <v>3</v>
      </c>
      <c r="AC23" s="35">
        <v>3</v>
      </c>
      <c r="AD23" s="35">
        <v>3</v>
      </c>
      <c r="AE23" s="35">
        <v>4</v>
      </c>
      <c r="AF23" s="35">
        <v>4</v>
      </c>
      <c r="AG23" s="35">
        <v>2</v>
      </c>
      <c r="AH23" s="35">
        <v>3</v>
      </c>
      <c r="AI23" s="35">
        <v>3</v>
      </c>
      <c r="AJ23" s="35">
        <v>2</v>
      </c>
      <c r="AK23" s="35">
        <v>3</v>
      </c>
      <c r="AL23" s="35">
        <v>3</v>
      </c>
      <c r="AM23" s="35">
        <v>3</v>
      </c>
      <c r="AN23" s="35">
        <v>3</v>
      </c>
      <c r="AO23" s="35">
        <v>3</v>
      </c>
      <c r="AP23" s="35">
        <v>3</v>
      </c>
      <c r="AQ23" s="35">
        <v>3</v>
      </c>
      <c r="AR23" s="35">
        <v>3</v>
      </c>
      <c r="AS23" s="35">
        <v>3</v>
      </c>
      <c r="AT23" s="87"/>
      <c r="AU23" s="44"/>
      <c r="AV23" s="20"/>
      <c r="AW23" s="20"/>
      <c r="AX23" s="20"/>
      <c r="AY23" s="20"/>
      <c r="AZ23" s="20"/>
      <c r="BA23" s="20"/>
      <c r="BB23" s="20"/>
      <c r="BC23" s="20"/>
      <c r="BD23" s="20"/>
      <c r="BE23" s="44">
        <f>SUM(E23:Z23,AA23:AT23)</f>
        <v>117</v>
      </c>
      <c r="BF23" s="44"/>
    </row>
    <row r="24" spans="1:58" ht="15.75">
      <c r="A24" s="112"/>
      <c r="B24" s="109"/>
      <c r="C24" s="108"/>
      <c r="D24" s="11" t="s">
        <v>9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52"/>
      <c r="V24" s="37"/>
      <c r="W24" s="37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87"/>
      <c r="AU24" s="44"/>
      <c r="AV24" s="20"/>
      <c r="AW24" s="20"/>
      <c r="AX24" s="20"/>
      <c r="AY24" s="20"/>
      <c r="AZ24" s="20"/>
      <c r="BA24" s="20"/>
      <c r="BB24" s="20"/>
      <c r="BC24" s="20"/>
      <c r="BD24" s="20"/>
      <c r="BE24" s="44"/>
      <c r="BF24" s="44">
        <f>SUM(E24:Z24,AA24:AT24)</f>
        <v>0</v>
      </c>
    </row>
    <row r="25" spans="1:58" ht="15.75">
      <c r="A25" s="112"/>
      <c r="B25" s="109" t="s">
        <v>162</v>
      </c>
      <c r="C25" s="108" t="s">
        <v>57</v>
      </c>
      <c r="D25" s="10" t="s">
        <v>8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52"/>
      <c r="V25" s="37"/>
      <c r="W25" s="37"/>
      <c r="X25" s="35">
        <v>3</v>
      </c>
      <c r="Y25" s="35">
        <v>3</v>
      </c>
      <c r="Z25" s="35">
        <v>3</v>
      </c>
      <c r="AA25" s="35">
        <v>3</v>
      </c>
      <c r="AB25" s="35">
        <v>3</v>
      </c>
      <c r="AC25" s="35">
        <v>3</v>
      </c>
      <c r="AD25" s="35">
        <v>3</v>
      </c>
      <c r="AE25" s="35">
        <v>3</v>
      </c>
      <c r="AF25" s="35">
        <v>3</v>
      </c>
      <c r="AG25" s="35">
        <v>3</v>
      </c>
      <c r="AH25" s="35">
        <v>3</v>
      </c>
      <c r="AI25" s="35">
        <v>3</v>
      </c>
      <c r="AJ25" s="35">
        <v>3</v>
      </c>
      <c r="AK25" s="35">
        <v>3</v>
      </c>
      <c r="AL25" s="35">
        <v>3</v>
      </c>
      <c r="AM25" s="35">
        <v>3</v>
      </c>
      <c r="AN25" s="35">
        <v>2</v>
      </c>
      <c r="AO25" s="35">
        <v>3</v>
      </c>
      <c r="AP25" s="35">
        <v>2</v>
      </c>
      <c r="AQ25" s="35">
        <v>3</v>
      </c>
      <c r="AR25" s="35">
        <v>3</v>
      </c>
      <c r="AS25" s="35">
        <v>3</v>
      </c>
      <c r="AT25" s="87">
        <v>3</v>
      </c>
      <c r="AU25" s="44">
        <v>3</v>
      </c>
      <c r="AV25" s="20"/>
      <c r="AW25" s="20"/>
      <c r="AX25" s="20"/>
      <c r="AY25" s="20"/>
      <c r="AZ25" s="20"/>
      <c r="BA25" s="20"/>
      <c r="BB25" s="20"/>
      <c r="BC25" s="20"/>
      <c r="BD25" s="20"/>
      <c r="BE25" s="44">
        <f>SUM(E25:Z25,AA25:AU25)</f>
        <v>70</v>
      </c>
      <c r="BF25" s="44"/>
    </row>
    <row r="26" spans="1:58" ht="15.75">
      <c r="A26" s="112"/>
      <c r="B26" s="109"/>
      <c r="C26" s="108"/>
      <c r="D26" s="11" t="s">
        <v>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59"/>
      <c r="V26" s="60"/>
      <c r="W26" s="60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87"/>
      <c r="AU26" s="44"/>
      <c r="AV26" s="20"/>
      <c r="AW26" s="20"/>
      <c r="AX26" s="20"/>
      <c r="AY26" s="20"/>
      <c r="AZ26" s="20"/>
      <c r="BA26" s="20"/>
      <c r="BB26" s="20"/>
      <c r="BC26" s="20"/>
      <c r="BD26" s="20"/>
      <c r="BE26" s="44"/>
      <c r="BF26" s="44">
        <f>SUM(E26:Z26,AA26:AT26)</f>
        <v>0</v>
      </c>
    </row>
    <row r="27" spans="1:58" ht="15.75">
      <c r="A27" s="112"/>
      <c r="B27" s="109" t="s">
        <v>163</v>
      </c>
      <c r="C27" s="108" t="s">
        <v>112</v>
      </c>
      <c r="D27" s="10" t="s">
        <v>8</v>
      </c>
      <c r="E27" s="36">
        <v>2</v>
      </c>
      <c r="F27" s="36">
        <v>2</v>
      </c>
      <c r="G27" s="36">
        <v>2</v>
      </c>
      <c r="H27" s="36">
        <v>2</v>
      </c>
      <c r="I27" s="36">
        <v>2</v>
      </c>
      <c r="J27" s="36">
        <v>2</v>
      </c>
      <c r="K27" s="36">
        <v>2</v>
      </c>
      <c r="L27" s="36">
        <v>2</v>
      </c>
      <c r="M27" s="36">
        <v>2</v>
      </c>
      <c r="N27" s="36">
        <v>2</v>
      </c>
      <c r="O27" s="36">
        <v>2</v>
      </c>
      <c r="P27" s="36">
        <v>2</v>
      </c>
      <c r="Q27" s="36">
        <v>2</v>
      </c>
      <c r="R27" s="36">
        <v>2</v>
      </c>
      <c r="S27" s="36">
        <v>2</v>
      </c>
      <c r="T27" s="36">
        <v>3</v>
      </c>
      <c r="U27" s="36">
        <v>3</v>
      </c>
      <c r="V27" s="60"/>
      <c r="W27" s="60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87"/>
      <c r="AU27" s="44"/>
      <c r="AV27" s="20"/>
      <c r="AW27" s="20"/>
      <c r="AX27" s="20"/>
      <c r="AY27" s="20"/>
      <c r="AZ27" s="20"/>
      <c r="BA27" s="20"/>
      <c r="BB27" s="20"/>
      <c r="BC27" s="20"/>
      <c r="BD27" s="20"/>
      <c r="BE27" s="44">
        <f>SUM(E27:Z27,AA27:AT27)</f>
        <v>36</v>
      </c>
      <c r="BF27" s="44"/>
    </row>
    <row r="28" spans="1:58" ht="15.75">
      <c r="A28" s="112"/>
      <c r="B28" s="109"/>
      <c r="C28" s="108"/>
      <c r="D28" s="11" t="s">
        <v>9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59"/>
      <c r="V28" s="60"/>
      <c r="W28" s="60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87"/>
      <c r="AU28" s="44"/>
      <c r="AV28" s="20"/>
      <c r="AW28" s="20"/>
      <c r="AX28" s="20"/>
      <c r="AY28" s="20"/>
      <c r="AZ28" s="20"/>
      <c r="BA28" s="20"/>
      <c r="BB28" s="20"/>
      <c r="BC28" s="20"/>
      <c r="BD28" s="20"/>
      <c r="BE28" s="44"/>
      <c r="BF28" s="44">
        <f>SUM(E28:Z28,AA28:AT28)</f>
        <v>0</v>
      </c>
    </row>
    <row r="29" spans="1:58" ht="31.5">
      <c r="A29" s="112"/>
      <c r="B29" s="92" t="s">
        <v>166</v>
      </c>
      <c r="C29" s="91" t="s">
        <v>137</v>
      </c>
      <c r="D29" s="10" t="s">
        <v>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59"/>
      <c r="V29" s="60"/>
      <c r="W29" s="60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87">
        <v>19</v>
      </c>
      <c r="AU29" s="44">
        <v>20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44">
        <v>39</v>
      </c>
      <c r="BF29" s="44"/>
    </row>
    <row r="30" spans="1:58" ht="24.75" customHeight="1">
      <c r="A30" s="112"/>
      <c r="B30" s="133" t="s">
        <v>169</v>
      </c>
      <c r="C30" s="134" t="s">
        <v>168</v>
      </c>
      <c r="D30" s="15" t="s">
        <v>8</v>
      </c>
      <c r="E30" s="54">
        <f aca="true" t="shared" si="2" ref="E30:U30">SUM(E34,E36)</f>
        <v>9</v>
      </c>
      <c r="F30" s="54">
        <f t="shared" si="2"/>
        <v>10</v>
      </c>
      <c r="G30" s="54">
        <f t="shared" si="2"/>
        <v>10</v>
      </c>
      <c r="H30" s="54">
        <f t="shared" si="2"/>
        <v>10</v>
      </c>
      <c r="I30" s="54">
        <f t="shared" si="2"/>
        <v>9</v>
      </c>
      <c r="J30" s="54">
        <f t="shared" si="2"/>
        <v>10</v>
      </c>
      <c r="K30" s="54">
        <f t="shared" si="2"/>
        <v>9</v>
      </c>
      <c r="L30" s="54">
        <f t="shared" si="2"/>
        <v>9</v>
      </c>
      <c r="M30" s="54">
        <f t="shared" si="2"/>
        <v>10</v>
      </c>
      <c r="N30" s="54">
        <f t="shared" si="2"/>
        <v>9</v>
      </c>
      <c r="O30" s="54">
        <f t="shared" si="2"/>
        <v>9</v>
      </c>
      <c r="P30" s="54">
        <f t="shared" si="2"/>
        <v>9</v>
      </c>
      <c r="Q30" s="54">
        <f t="shared" si="2"/>
        <v>9</v>
      </c>
      <c r="R30" s="54">
        <f t="shared" si="2"/>
        <v>10</v>
      </c>
      <c r="S30" s="54">
        <f t="shared" si="2"/>
        <v>10</v>
      </c>
      <c r="T30" s="54">
        <f t="shared" si="2"/>
        <v>10</v>
      </c>
      <c r="U30" s="54">
        <f t="shared" si="2"/>
        <v>10</v>
      </c>
      <c r="V30" s="100"/>
      <c r="W30" s="100"/>
      <c r="X30" s="54">
        <f>SUM(X32,X34,X36)</f>
        <v>12</v>
      </c>
      <c r="Y30" s="54">
        <f aca="true" t="shared" si="3" ref="Y30:AU30">SUM(Y32,Y34,Y36)</f>
        <v>13</v>
      </c>
      <c r="Z30" s="54">
        <f t="shared" si="3"/>
        <v>12</v>
      </c>
      <c r="AA30" s="54">
        <f t="shared" si="3"/>
        <v>13</v>
      </c>
      <c r="AB30" s="54">
        <f t="shared" si="3"/>
        <v>13</v>
      </c>
      <c r="AC30" s="54">
        <f t="shared" si="3"/>
        <v>12</v>
      </c>
      <c r="AD30" s="54">
        <f t="shared" si="3"/>
        <v>11</v>
      </c>
      <c r="AE30" s="54">
        <f t="shared" si="3"/>
        <v>12</v>
      </c>
      <c r="AF30" s="54">
        <f t="shared" si="3"/>
        <v>11</v>
      </c>
      <c r="AG30" s="54">
        <f t="shared" si="3"/>
        <v>12</v>
      </c>
      <c r="AH30" s="54">
        <f t="shared" si="3"/>
        <v>11</v>
      </c>
      <c r="AI30" s="54">
        <f t="shared" si="3"/>
        <v>11</v>
      </c>
      <c r="AJ30" s="54">
        <f t="shared" si="3"/>
        <v>10</v>
      </c>
      <c r="AK30" s="54">
        <f t="shared" si="3"/>
        <v>10</v>
      </c>
      <c r="AL30" s="54">
        <f t="shared" si="3"/>
        <v>10</v>
      </c>
      <c r="AM30" s="54">
        <f t="shared" si="3"/>
        <v>11</v>
      </c>
      <c r="AN30" s="54">
        <f t="shared" si="3"/>
        <v>10</v>
      </c>
      <c r="AO30" s="54">
        <f t="shared" si="3"/>
        <v>11</v>
      </c>
      <c r="AP30" s="54">
        <f t="shared" si="3"/>
        <v>11</v>
      </c>
      <c r="AQ30" s="54">
        <f t="shared" si="3"/>
        <v>11</v>
      </c>
      <c r="AR30" s="54">
        <f t="shared" si="3"/>
        <v>11</v>
      </c>
      <c r="AS30" s="54">
        <f t="shared" si="3"/>
        <v>10</v>
      </c>
      <c r="AT30" s="54">
        <f t="shared" si="3"/>
        <v>0</v>
      </c>
      <c r="AU30" s="54">
        <f t="shared" si="3"/>
        <v>11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6">
        <f>SUM(BE32:BE37)</f>
        <v>421</v>
      </c>
      <c r="BF30" s="26"/>
    </row>
    <row r="31" spans="1:58" ht="24.75" customHeight="1">
      <c r="A31" s="112"/>
      <c r="B31" s="133"/>
      <c r="C31" s="134"/>
      <c r="D31" s="15" t="s">
        <v>9</v>
      </c>
      <c r="E31" s="54">
        <f>SUM(E35,E37)</f>
        <v>0</v>
      </c>
      <c r="F31" s="54">
        <f aca="true" t="shared" si="4" ref="F31:AS31">SUM(F35,F37)</f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0</v>
      </c>
      <c r="M31" s="54">
        <f t="shared" si="4"/>
        <v>0</v>
      </c>
      <c r="N31" s="54">
        <f t="shared" si="4"/>
        <v>0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0</v>
      </c>
      <c r="T31" s="54">
        <f t="shared" si="4"/>
        <v>0</v>
      </c>
      <c r="U31" s="54">
        <f t="shared" si="4"/>
        <v>0</v>
      </c>
      <c r="V31" s="100"/>
      <c r="W31" s="100"/>
      <c r="X31" s="54">
        <f t="shared" si="4"/>
        <v>0</v>
      </c>
      <c r="Y31" s="54">
        <f t="shared" si="4"/>
        <v>0</v>
      </c>
      <c r="Z31" s="54">
        <f t="shared" si="4"/>
        <v>0</v>
      </c>
      <c r="AA31" s="54">
        <f t="shared" si="4"/>
        <v>0</v>
      </c>
      <c r="AB31" s="54">
        <f t="shared" si="4"/>
        <v>0</v>
      </c>
      <c r="AC31" s="54">
        <f t="shared" si="4"/>
        <v>0</v>
      </c>
      <c r="AD31" s="54">
        <f t="shared" si="4"/>
        <v>0</v>
      </c>
      <c r="AE31" s="54">
        <f t="shared" si="4"/>
        <v>0</v>
      </c>
      <c r="AF31" s="54">
        <f t="shared" si="4"/>
        <v>0</v>
      </c>
      <c r="AG31" s="54">
        <f t="shared" si="4"/>
        <v>0</v>
      </c>
      <c r="AH31" s="54">
        <f t="shared" si="4"/>
        <v>0</v>
      </c>
      <c r="AI31" s="54">
        <f t="shared" si="4"/>
        <v>0</v>
      </c>
      <c r="AJ31" s="54">
        <f t="shared" si="4"/>
        <v>0</v>
      </c>
      <c r="AK31" s="54">
        <f t="shared" si="4"/>
        <v>0</v>
      </c>
      <c r="AL31" s="54">
        <f t="shared" si="4"/>
        <v>0</v>
      </c>
      <c r="AM31" s="54">
        <f t="shared" si="4"/>
        <v>0</v>
      </c>
      <c r="AN31" s="54">
        <f t="shared" si="4"/>
        <v>0</v>
      </c>
      <c r="AO31" s="54">
        <f t="shared" si="4"/>
        <v>0</v>
      </c>
      <c r="AP31" s="54">
        <f t="shared" si="4"/>
        <v>0</v>
      </c>
      <c r="AQ31" s="54">
        <f t="shared" si="4"/>
        <v>0</v>
      </c>
      <c r="AR31" s="54">
        <f t="shared" si="4"/>
        <v>0</v>
      </c>
      <c r="AS31" s="54">
        <f t="shared" si="4"/>
        <v>0</v>
      </c>
      <c r="AT31" s="54"/>
      <c r="AU31" s="26"/>
      <c r="AV31" s="20"/>
      <c r="AW31" s="20"/>
      <c r="AX31" s="20"/>
      <c r="AY31" s="20"/>
      <c r="AZ31" s="20"/>
      <c r="BA31" s="20"/>
      <c r="BB31" s="20"/>
      <c r="BC31" s="20"/>
      <c r="BD31" s="20"/>
      <c r="BE31" s="26"/>
      <c r="BF31" s="26">
        <v>0</v>
      </c>
    </row>
    <row r="32" spans="1:58" ht="24.75" customHeight="1">
      <c r="A32" s="112"/>
      <c r="B32" s="118" t="s">
        <v>171</v>
      </c>
      <c r="C32" s="130" t="s">
        <v>170</v>
      </c>
      <c r="D32" s="10" t="s">
        <v>8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60"/>
      <c r="W32" s="60"/>
      <c r="X32" s="87">
        <v>2</v>
      </c>
      <c r="Y32" s="87">
        <v>2</v>
      </c>
      <c r="Z32" s="87">
        <v>2</v>
      </c>
      <c r="AA32" s="87">
        <v>2</v>
      </c>
      <c r="AB32" s="87">
        <v>2</v>
      </c>
      <c r="AC32" s="87">
        <v>2</v>
      </c>
      <c r="AD32" s="87">
        <v>2</v>
      </c>
      <c r="AE32" s="87">
        <v>2</v>
      </c>
      <c r="AF32" s="87">
        <v>2</v>
      </c>
      <c r="AG32" s="87">
        <v>2</v>
      </c>
      <c r="AH32" s="87">
        <v>2</v>
      </c>
      <c r="AI32" s="87">
        <v>2</v>
      </c>
      <c r="AJ32" s="87">
        <v>2</v>
      </c>
      <c r="AK32" s="87">
        <v>1</v>
      </c>
      <c r="AL32" s="87">
        <v>1</v>
      </c>
      <c r="AM32" s="87">
        <v>2</v>
      </c>
      <c r="AN32" s="87">
        <v>1</v>
      </c>
      <c r="AO32" s="87">
        <v>2</v>
      </c>
      <c r="AP32" s="87">
        <v>2</v>
      </c>
      <c r="AQ32" s="87">
        <v>1</v>
      </c>
      <c r="AR32" s="87">
        <v>2</v>
      </c>
      <c r="AS32" s="87">
        <v>1</v>
      </c>
      <c r="AT32" s="87"/>
      <c r="AU32" s="87"/>
      <c r="AV32" s="20"/>
      <c r="AW32" s="20"/>
      <c r="AX32" s="20"/>
      <c r="AY32" s="20"/>
      <c r="AZ32" s="20"/>
      <c r="BA32" s="20"/>
      <c r="BB32" s="20"/>
      <c r="BC32" s="20"/>
      <c r="BD32" s="20"/>
      <c r="BE32" s="44">
        <f>SUM(E32:AU32)</f>
        <v>39</v>
      </c>
      <c r="BF32" s="44"/>
    </row>
    <row r="33" spans="1:58" ht="24.75" customHeight="1">
      <c r="A33" s="112"/>
      <c r="B33" s="118"/>
      <c r="C33" s="131"/>
      <c r="D33" s="11" t="s">
        <v>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60"/>
      <c r="W33" s="60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44"/>
      <c r="AV33" s="20"/>
      <c r="AW33" s="20"/>
      <c r="AX33" s="20"/>
      <c r="AY33" s="20"/>
      <c r="AZ33" s="20"/>
      <c r="BA33" s="20"/>
      <c r="BB33" s="20"/>
      <c r="BC33" s="20"/>
      <c r="BD33" s="20"/>
      <c r="BE33" s="44"/>
      <c r="BF33" s="44">
        <v>0</v>
      </c>
    </row>
    <row r="34" spans="1:58" ht="15.75">
      <c r="A34" s="112"/>
      <c r="B34" s="118" t="s">
        <v>164</v>
      </c>
      <c r="C34" s="119" t="s">
        <v>96</v>
      </c>
      <c r="D34" s="10" t="s">
        <v>8</v>
      </c>
      <c r="E34" s="36">
        <v>4</v>
      </c>
      <c r="F34" s="36">
        <v>4</v>
      </c>
      <c r="G34" s="36">
        <v>5</v>
      </c>
      <c r="H34" s="36">
        <v>4</v>
      </c>
      <c r="I34" s="36">
        <v>4</v>
      </c>
      <c r="J34" s="36">
        <v>5</v>
      </c>
      <c r="K34" s="36">
        <v>4</v>
      </c>
      <c r="L34" s="36">
        <v>4</v>
      </c>
      <c r="M34" s="36">
        <v>4</v>
      </c>
      <c r="N34" s="36">
        <v>4</v>
      </c>
      <c r="O34" s="36">
        <v>4</v>
      </c>
      <c r="P34" s="36">
        <v>4</v>
      </c>
      <c r="Q34" s="36">
        <v>4</v>
      </c>
      <c r="R34" s="36">
        <v>4</v>
      </c>
      <c r="S34" s="36">
        <v>4</v>
      </c>
      <c r="T34" s="36">
        <v>4</v>
      </c>
      <c r="U34" s="36">
        <v>4</v>
      </c>
      <c r="V34" s="60"/>
      <c r="W34" s="60"/>
      <c r="X34" s="35">
        <v>4</v>
      </c>
      <c r="Y34" s="35">
        <v>4</v>
      </c>
      <c r="Z34" s="35">
        <v>4</v>
      </c>
      <c r="AA34" s="35">
        <v>4</v>
      </c>
      <c r="AB34" s="35">
        <v>4</v>
      </c>
      <c r="AC34" s="35">
        <v>4</v>
      </c>
      <c r="AD34" s="35">
        <v>3</v>
      </c>
      <c r="AE34" s="35">
        <v>3</v>
      </c>
      <c r="AF34" s="35">
        <v>3</v>
      </c>
      <c r="AG34" s="35">
        <v>3</v>
      </c>
      <c r="AH34" s="35">
        <v>3</v>
      </c>
      <c r="AI34" s="35">
        <v>3</v>
      </c>
      <c r="AJ34" s="35">
        <v>2</v>
      </c>
      <c r="AK34" s="35">
        <v>3</v>
      </c>
      <c r="AL34" s="35">
        <v>3</v>
      </c>
      <c r="AM34" s="35">
        <v>3</v>
      </c>
      <c r="AN34" s="35">
        <v>3</v>
      </c>
      <c r="AO34" s="35">
        <v>3</v>
      </c>
      <c r="AP34" s="35">
        <v>3</v>
      </c>
      <c r="AQ34" s="35">
        <v>3</v>
      </c>
      <c r="AR34" s="35">
        <v>3</v>
      </c>
      <c r="AS34" s="35">
        <v>3</v>
      </c>
      <c r="AT34" s="87"/>
      <c r="AU34" s="44"/>
      <c r="AV34" s="20"/>
      <c r="AW34" s="20"/>
      <c r="AX34" s="20"/>
      <c r="AY34" s="20"/>
      <c r="AZ34" s="20"/>
      <c r="BA34" s="20"/>
      <c r="BB34" s="20"/>
      <c r="BC34" s="20"/>
      <c r="BD34" s="20"/>
      <c r="BE34" s="44">
        <f>SUM(D34:AT34,D34)</f>
        <v>141</v>
      </c>
      <c r="BF34" s="44"/>
    </row>
    <row r="35" spans="1:58" ht="15.75">
      <c r="A35" s="112"/>
      <c r="B35" s="118"/>
      <c r="C35" s="119"/>
      <c r="D35" s="11" t="s">
        <v>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59"/>
      <c r="V35" s="60"/>
      <c r="W35" s="60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87"/>
      <c r="AU35" s="44"/>
      <c r="AV35" s="20"/>
      <c r="AW35" s="20"/>
      <c r="AX35" s="20"/>
      <c r="AY35" s="20"/>
      <c r="AZ35" s="20"/>
      <c r="BA35" s="20"/>
      <c r="BB35" s="20"/>
      <c r="BC35" s="20"/>
      <c r="BD35" s="20"/>
      <c r="BE35" s="44"/>
      <c r="BF35" s="44">
        <f>SUM(E35:AT35)</f>
        <v>0</v>
      </c>
    </row>
    <row r="36" spans="1:58" ht="15.75">
      <c r="A36" s="112"/>
      <c r="B36" s="118" t="s">
        <v>165</v>
      </c>
      <c r="C36" s="119" t="s">
        <v>97</v>
      </c>
      <c r="D36" s="10" t="s">
        <v>8</v>
      </c>
      <c r="E36" s="36">
        <v>5</v>
      </c>
      <c r="F36" s="36">
        <v>6</v>
      </c>
      <c r="G36" s="36">
        <v>5</v>
      </c>
      <c r="H36" s="36">
        <v>6</v>
      </c>
      <c r="I36" s="36">
        <v>5</v>
      </c>
      <c r="J36" s="36">
        <v>5</v>
      </c>
      <c r="K36" s="36">
        <v>5</v>
      </c>
      <c r="L36" s="36">
        <v>5</v>
      </c>
      <c r="M36" s="36">
        <v>6</v>
      </c>
      <c r="N36" s="36">
        <v>5</v>
      </c>
      <c r="O36" s="36">
        <v>5</v>
      </c>
      <c r="P36" s="36">
        <v>5</v>
      </c>
      <c r="Q36" s="36">
        <v>5</v>
      </c>
      <c r="R36" s="36">
        <v>6</v>
      </c>
      <c r="S36" s="36">
        <v>6</v>
      </c>
      <c r="T36" s="36">
        <v>6</v>
      </c>
      <c r="U36" s="36">
        <v>6</v>
      </c>
      <c r="V36" s="60"/>
      <c r="W36" s="60"/>
      <c r="X36" s="35">
        <v>6</v>
      </c>
      <c r="Y36" s="35">
        <v>7</v>
      </c>
      <c r="Z36" s="35">
        <v>6</v>
      </c>
      <c r="AA36" s="35">
        <v>7</v>
      </c>
      <c r="AB36" s="35">
        <v>7</v>
      </c>
      <c r="AC36" s="35">
        <v>6</v>
      </c>
      <c r="AD36" s="35">
        <v>6</v>
      </c>
      <c r="AE36" s="35">
        <v>7</v>
      </c>
      <c r="AF36" s="35">
        <v>6</v>
      </c>
      <c r="AG36" s="35">
        <v>7</v>
      </c>
      <c r="AH36" s="35">
        <v>6</v>
      </c>
      <c r="AI36" s="35">
        <v>6</v>
      </c>
      <c r="AJ36" s="35">
        <v>6</v>
      </c>
      <c r="AK36" s="35">
        <v>6</v>
      </c>
      <c r="AL36" s="35">
        <v>6</v>
      </c>
      <c r="AM36" s="35">
        <v>6</v>
      </c>
      <c r="AN36" s="35">
        <v>6</v>
      </c>
      <c r="AO36" s="35">
        <v>6</v>
      </c>
      <c r="AP36" s="35">
        <v>6</v>
      </c>
      <c r="AQ36" s="35">
        <v>7</v>
      </c>
      <c r="AR36" s="35">
        <v>6</v>
      </c>
      <c r="AS36" s="35">
        <v>6</v>
      </c>
      <c r="AT36" s="53"/>
      <c r="AU36" s="22">
        <v>11</v>
      </c>
      <c r="AV36" s="20"/>
      <c r="AW36" s="20"/>
      <c r="AX36" s="20"/>
      <c r="AY36" s="20"/>
      <c r="AZ36" s="20"/>
      <c r="BA36" s="20"/>
      <c r="BB36" s="20"/>
      <c r="BC36" s="20"/>
      <c r="BD36" s="20"/>
      <c r="BE36" s="86">
        <f>SUM(E36:AU36)</f>
        <v>241</v>
      </c>
      <c r="BF36" s="44"/>
    </row>
    <row r="37" spans="1:58" ht="15.75">
      <c r="A37" s="112"/>
      <c r="B37" s="118"/>
      <c r="C37" s="119"/>
      <c r="D37" s="11" t="s">
        <v>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59"/>
      <c r="V37" s="60"/>
      <c r="W37" s="60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87"/>
      <c r="AU37" s="44"/>
      <c r="AV37" s="20"/>
      <c r="AW37" s="20"/>
      <c r="AX37" s="20"/>
      <c r="AY37" s="20"/>
      <c r="AZ37" s="20"/>
      <c r="BA37" s="20"/>
      <c r="BB37" s="20"/>
      <c r="BC37" s="20"/>
      <c r="BD37" s="20"/>
      <c r="BE37" s="44"/>
      <c r="BF37" s="44">
        <f>SUM(E37:AT37)</f>
        <v>0</v>
      </c>
    </row>
    <row r="38" spans="1:58" ht="15.75">
      <c r="A38" s="112"/>
      <c r="B38" s="127"/>
      <c r="C38" s="124" t="s">
        <v>115</v>
      </c>
      <c r="D38" s="15" t="s">
        <v>8</v>
      </c>
      <c r="E38" s="54">
        <f>SUM(E40)</f>
        <v>3</v>
      </c>
      <c r="F38" s="54">
        <f aca="true" t="shared" si="5" ref="F38:AS38">SUM(F40)</f>
        <v>3</v>
      </c>
      <c r="G38" s="54">
        <f t="shared" si="5"/>
        <v>3</v>
      </c>
      <c r="H38" s="54">
        <f t="shared" si="5"/>
        <v>3</v>
      </c>
      <c r="I38" s="54">
        <f t="shared" si="5"/>
        <v>3</v>
      </c>
      <c r="J38" s="54">
        <f t="shared" si="5"/>
        <v>3</v>
      </c>
      <c r="K38" s="54">
        <f t="shared" si="5"/>
        <v>3</v>
      </c>
      <c r="L38" s="54">
        <f t="shared" si="5"/>
        <v>3</v>
      </c>
      <c r="M38" s="54">
        <f t="shared" si="5"/>
        <v>3</v>
      </c>
      <c r="N38" s="54">
        <f t="shared" si="5"/>
        <v>4</v>
      </c>
      <c r="O38" s="54">
        <f t="shared" si="5"/>
        <v>3</v>
      </c>
      <c r="P38" s="54">
        <f t="shared" si="5"/>
        <v>3</v>
      </c>
      <c r="Q38" s="54">
        <f t="shared" si="5"/>
        <v>3</v>
      </c>
      <c r="R38" s="54">
        <f t="shared" si="5"/>
        <v>4</v>
      </c>
      <c r="S38" s="54">
        <f t="shared" si="5"/>
        <v>4</v>
      </c>
      <c r="T38" s="54">
        <f t="shared" si="5"/>
        <v>4</v>
      </c>
      <c r="U38" s="54">
        <f t="shared" si="5"/>
        <v>4</v>
      </c>
      <c r="V38" s="60"/>
      <c r="W38" s="60"/>
      <c r="X38" s="54">
        <f t="shared" si="5"/>
        <v>5</v>
      </c>
      <c r="Y38" s="54">
        <f t="shared" si="5"/>
        <v>4</v>
      </c>
      <c r="Z38" s="54">
        <f t="shared" si="5"/>
        <v>4</v>
      </c>
      <c r="AA38" s="54">
        <f t="shared" si="5"/>
        <v>4</v>
      </c>
      <c r="AB38" s="54">
        <f t="shared" si="5"/>
        <v>5</v>
      </c>
      <c r="AC38" s="54">
        <f t="shared" si="5"/>
        <v>5</v>
      </c>
      <c r="AD38" s="54">
        <f t="shared" si="5"/>
        <v>5</v>
      </c>
      <c r="AE38" s="54">
        <f t="shared" si="5"/>
        <v>4</v>
      </c>
      <c r="AF38" s="54">
        <f t="shared" si="5"/>
        <v>5</v>
      </c>
      <c r="AG38" s="54">
        <f t="shared" si="5"/>
        <v>4</v>
      </c>
      <c r="AH38" s="54">
        <f t="shared" si="5"/>
        <v>4</v>
      </c>
      <c r="AI38" s="54">
        <f t="shared" si="5"/>
        <v>4</v>
      </c>
      <c r="AJ38" s="54">
        <f t="shared" si="5"/>
        <v>4</v>
      </c>
      <c r="AK38" s="54">
        <f t="shared" si="5"/>
        <v>4</v>
      </c>
      <c r="AL38" s="54">
        <f t="shared" si="5"/>
        <v>4</v>
      </c>
      <c r="AM38" s="54">
        <f t="shared" si="5"/>
        <v>4</v>
      </c>
      <c r="AN38" s="54">
        <f t="shared" si="5"/>
        <v>5</v>
      </c>
      <c r="AO38" s="54">
        <f t="shared" si="5"/>
        <v>5</v>
      </c>
      <c r="AP38" s="54">
        <f t="shared" si="5"/>
        <v>4</v>
      </c>
      <c r="AQ38" s="54">
        <f t="shared" si="5"/>
        <v>5</v>
      </c>
      <c r="AR38" s="54">
        <f t="shared" si="5"/>
        <v>4</v>
      </c>
      <c r="AS38" s="54">
        <f t="shared" si="5"/>
        <v>4</v>
      </c>
      <c r="AT38" s="54"/>
      <c r="AU38" s="26"/>
      <c r="AV38" s="20"/>
      <c r="AW38" s="20"/>
      <c r="AX38" s="20"/>
      <c r="AY38" s="20"/>
      <c r="AZ38" s="20"/>
      <c r="BA38" s="20"/>
      <c r="BB38" s="20"/>
      <c r="BC38" s="20"/>
      <c r="BD38" s="20"/>
      <c r="BE38" s="26">
        <f>SUM(E38:AS38)</f>
        <v>152</v>
      </c>
      <c r="BF38" s="26"/>
    </row>
    <row r="39" spans="1:58" ht="15" customHeight="1">
      <c r="A39" s="112"/>
      <c r="B39" s="128"/>
      <c r="C39" s="124"/>
      <c r="D39" s="15" t="s">
        <v>9</v>
      </c>
      <c r="E39" s="54">
        <f>SUM(E41)</f>
        <v>0</v>
      </c>
      <c r="F39" s="54">
        <f aca="true" t="shared" si="6" ref="F39:AS39">SUM(F41)</f>
        <v>0</v>
      </c>
      <c r="G39" s="54">
        <f t="shared" si="6"/>
        <v>0</v>
      </c>
      <c r="H39" s="54">
        <f t="shared" si="6"/>
        <v>0</v>
      </c>
      <c r="I39" s="54">
        <f t="shared" si="6"/>
        <v>0</v>
      </c>
      <c r="J39" s="54">
        <f t="shared" si="6"/>
        <v>0</v>
      </c>
      <c r="K39" s="54">
        <f t="shared" si="6"/>
        <v>0</v>
      </c>
      <c r="L39" s="54">
        <f t="shared" si="6"/>
        <v>0</v>
      </c>
      <c r="M39" s="54">
        <f t="shared" si="6"/>
        <v>0</v>
      </c>
      <c r="N39" s="54">
        <f t="shared" si="6"/>
        <v>0</v>
      </c>
      <c r="O39" s="54">
        <f t="shared" si="6"/>
        <v>0</v>
      </c>
      <c r="P39" s="54">
        <f t="shared" si="6"/>
        <v>0</v>
      </c>
      <c r="Q39" s="54">
        <f t="shared" si="6"/>
        <v>0</v>
      </c>
      <c r="R39" s="54">
        <f t="shared" si="6"/>
        <v>0</v>
      </c>
      <c r="S39" s="54">
        <f t="shared" si="6"/>
        <v>0</v>
      </c>
      <c r="T39" s="54">
        <f t="shared" si="6"/>
        <v>0</v>
      </c>
      <c r="U39" s="54">
        <f t="shared" si="6"/>
        <v>0</v>
      </c>
      <c r="V39" s="60"/>
      <c r="W39" s="60"/>
      <c r="X39" s="54">
        <f t="shared" si="6"/>
        <v>0</v>
      </c>
      <c r="Y39" s="54">
        <f t="shared" si="6"/>
        <v>0</v>
      </c>
      <c r="Z39" s="54">
        <f t="shared" si="6"/>
        <v>0</v>
      </c>
      <c r="AA39" s="54">
        <f t="shared" si="6"/>
        <v>0</v>
      </c>
      <c r="AB39" s="54">
        <f t="shared" si="6"/>
        <v>0</v>
      </c>
      <c r="AC39" s="54">
        <f t="shared" si="6"/>
        <v>0</v>
      </c>
      <c r="AD39" s="54">
        <f t="shared" si="6"/>
        <v>0</v>
      </c>
      <c r="AE39" s="54">
        <f t="shared" si="6"/>
        <v>0</v>
      </c>
      <c r="AF39" s="54">
        <f t="shared" si="6"/>
        <v>0</v>
      </c>
      <c r="AG39" s="54">
        <f t="shared" si="6"/>
        <v>0</v>
      </c>
      <c r="AH39" s="54">
        <f t="shared" si="6"/>
        <v>0</v>
      </c>
      <c r="AI39" s="54">
        <f t="shared" si="6"/>
        <v>0</v>
      </c>
      <c r="AJ39" s="54">
        <f t="shared" si="6"/>
        <v>0</v>
      </c>
      <c r="AK39" s="54">
        <f t="shared" si="6"/>
        <v>0</v>
      </c>
      <c r="AL39" s="54">
        <f t="shared" si="6"/>
        <v>0</v>
      </c>
      <c r="AM39" s="54">
        <f t="shared" si="6"/>
        <v>0</v>
      </c>
      <c r="AN39" s="54">
        <f t="shared" si="6"/>
        <v>0</v>
      </c>
      <c r="AO39" s="54">
        <f t="shared" si="6"/>
        <v>0</v>
      </c>
      <c r="AP39" s="54">
        <f t="shared" si="6"/>
        <v>0</v>
      </c>
      <c r="AQ39" s="54">
        <f t="shared" si="6"/>
        <v>0</v>
      </c>
      <c r="AR39" s="54">
        <f t="shared" si="6"/>
        <v>0</v>
      </c>
      <c r="AS39" s="54">
        <f t="shared" si="6"/>
        <v>0</v>
      </c>
      <c r="AT39" s="54"/>
      <c r="AU39" s="26"/>
      <c r="AV39" s="20"/>
      <c r="AW39" s="20"/>
      <c r="AX39" s="20"/>
      <c r="AY39" s="20"/>
      <c r="AZ39" s="20"/>
      <c r="BA39" s="20"/>
      <c r="BB39" s="20"/>
      <c r="BC39" s="20"/>
      <c r="BD39" s="20"/>
      <c r="BE39" s="26"/>
      <c r="BF39" s="26">
        <v>0</v>
      </c>
    </row>
    <row r="40" spans="1:58" ht="18" customHeight="1">
      <c r="A40" s="112"/>
      <c r="B40" s="122" t="s">
        <v>173</v>
      </c>
      <c r="C40" s="125" t="s">
        <v>172</v>
      </c>
      <c r="D40" s="10" t="s">
        <v>8</v>
      </c>
      <c r="E40" s="36">
        <v>3</v>
      </c>
      <c r="F40" s="36">
        <v>3</v>
      </c>
      <c r="G40" s="36">
        <v>3</v>
      </c>
      <c r="H40" s="36">
        <v>3</v>
      </c>
      <c r="I40" s="36">
        <v>3</v>
      </c>
      <c r="J40" s="36">
        <v>3</v>
      </c>
      <c r="K40" s="36">
        <v>3</v>
      </c>
      <c r="L40" s="36">
        <v>3</v>
      </c>
      <c r="M40" s="36">
        <v>3</v>
      </c>
      <c r="N40" s="36">
        <v>4</v>
      </c>
      <c r="O40" s="36">
        <v>3</v>
      </c>
      <c r="P40" s="36">
        <v>3</v>
      </c>
      <c r="Q40" s="36">
        <v>3</v>
      </c>
      <c r="R40" s="36">
        <v>4</v>
      </c>
      <c r="S40" s="36">
        <v>4</v>
      </c>
      <c r="T40" s="36">
        <v>4</v>
      </c>
      <c r="U40" s="36">
        <v>4</v>
      </c>
      <c r="V40" s="60"/>
      <c r="W40" s="60"/>
      <c r="X40" s="35">
        <v>5</v>
      </c>
      <c r="Y40" s="35">
        <v>4</v>
      </c>
      <c r="Z40" s="35">
        <v>4</v>
      </c>
      <c r="AA40" s="35">
        <v>4</v>
      </c>
      <c r="AB40" s="35">
        <v>5</v>
      </c>
      <c r="AC40" s="35">
        <v>5</v>
      </c>
      <c r="AD40" s="35">
        <v>5</v>
      </c>
      <c r="AE40" s="35">
        <v>4</v>
      </c>
      <c r="AF40" s="35">
        <v>5</v>
      </c>
      <c r="AG40" s="35">
        <v>4</v>
      </c>
      <c r="AH40" s="35">
        <v>4</v>
      </c>
      <c r="AI40" s="35">
        <v>4</v>
      </c>
      <c r="AJ40" s="35">
        <v>4</v>
      </c>
      <c r="AK40" s="35">
        <v>4</v>
      </c>
      <c r="AL40" s="35">
        <v>4</v>
      </c>
      <c r="AM40" s="35">
        <v>4</v>
      </c>
      <c r="AN40" s="35">
        <v>5</v>
      </c>
      <c r="AO40" s="35">
        <v>5</v>
      </c>
      <c r="AP40" s="35">
        <v>4</v>
      </c>
      <c r="AQ40" s="35">
        <v>5</v>
      </c>
      <c r="AR40" s="35">
        <v>4</v>
      </c>
      <c r="AS40" s="35">
        <v>4</v>
      </c>
      <c r="AT40" s="87"/>
      <c r="AU40" s="44"/>
      <c r="AV40" s="20"/>
      <c r="AW40" s="20"/>
      <c r="AX40" s="20"/>
      <c r="AY40" s="20"/>
      <c r="AZ40" s="20"/>
      <c r="BA40" s="20"/>
      <c r="BB40" s="20"/>
      <c r="BC40" s="20"/>
      <c r="BD40" s="20"/>
      <c r="BE40" s="44">
        <f>SUM(E40:AT40)</f>
        <v>152</v>
      </c>
      <c r="BF40" s="44"/>
    </row>
    <row r="41" spans="1:58" ht="21.75" customHeight="1">
      <c r="A41" s="112"/>
      <c r="B41" s="122"/>
      <c r="C41" s="126"/>
      <c r="D41" s="11" t="s">
        <v>9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61"/>
      <c r="V41" s="58"/>
      <c r="W41" s="58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88"/>
      <c r="AU41" s="44"/>
      <c r="AV41" s="20"/>
      <c r="AW41" s="20"/>
      <c r="AX41" s="20"/>
      <c r="AY41" s="20"/>
      <c r="AZ41" s="20"/>
      <c r="BA41" s="20"/>
      <c r="BB41" s="20"/>
      <c r="BC41" s="20"/>
      <c r="BD41" s="20"/>
      <c r="BE41" s="44"/>
      <c r="BF41" s="44">
        <f>SUM(E41:T41)</f>
        <v>0</v>
      </c>
    </row>
    <row r="42" spans="1:58" ht="24" customHeight="1">
      <c r="A42" s="112"/>
      <c r="B42" s="129" t="s">
        <v>10</v>
      </c>
      <c r="C42" s="124" t="s">
        <v>116</v>
      </c>
      <c r="D42" s="15" t="s">
        <v>8</v>
      </c>
      <c r="E42" s="57">
        <f>SUM(E44)</f>
        <v>1</v>
      </c>
      <c r="F42" s="57">
        <f aca="true" t="shared" si="7" ref="F42:AS42">SUM(F44)</f>
        <v>1</v>
      </c>
      <c r="G42" s="57">
        <f t="shared" si="7"/>
        <v>1</v>
      </c>
      <c r="H42" s="57">
        <f t="shared" si="7"/>
        <v>1</v>
      </c>
      <c r="I42" s="57">
        <f t="shared" si="7"/>
        <v>1</v>
      </c>
      <c r="J42" s="57">
        <f t="shared" si="7"/>
        <v>1</v>
      </c>
      <c r="K42" s="57">
        <f t="shared" si="7"/>
        <v>1</v>
      </c>
      <c r="L42" s="57">
        <f t="shared" si="7"/>
        <v>1</v>
      </c>
      <c r="M42" s="57">
        <f t="shared" si="7"/>
        <v>1</v>
      </c>
      <c r="N42" s="57">
        <f t="shared" si="7"/>
        <v>1</v>
      </c>
      <c r="O42" s="57">
        <f t="shared" si="7"/>
        <v>1</v>
      </c>
      <c r="P42" s="57">
        <f t="shared" si="7"/>
        <v>1</v>
      </c>
      <c r="Q42" s="57">
        <f t="shared" si="7"/>
        <v>1</v>
      </c>
      <c r="R42" s="57">
        <f t="shared" si="7"/>
        <v>1</v>
      </c>
      <c r="S42" s="57">
        <f t="shared" si="7"/>
        <v>2</v>
      </c>
      <c r="T42" s="57">
        <f t="shared" si="7"/>
        <v>1</v>
      </c>
      <c r="U42" s="57">
        <f t="shared" si="7"/>
        <v>1</v>
      </c>
      <c r="V42" s="58"/>
      <c r="W42" s="58"/>
      <c r="X42" s="57">
        <f t="shared" si="7"/>
        <v>0</v>
      </c>
      <c r="Y42" s="57">
        <f t="shared" si="7"/>
        <v>0</v>
      </c>
      <c r="Z42" s="57">
        <f t="shared" si="7"/>
        <v>0</v>
      </c>
      <c r="AA42" s="57">
        <f t="shared" si="7"/>
        <v>0</v>
      </c>
      <c r="AB42" s="57">
        <f t="shared" si="7"/>
        <v>0</v>
      </c>
      <c r="AC42" s="57">
        <f t="shared" si="7"/>
        <v>0</v>
      </c>
      <c r="AD42" s="57">
        <f t="shared" si="7"/>
        <v>0</v>
      </c>
      <c r="AE42" s="57">
        <f t="shared" si="7"/>
        <v>0</v>
      </c>
      <c r="AF42" s="57">
        <f t="shared" si="7"/>
        <v>0</v>
      </c>
      <c r="AG42" s="57">
        <f t="shared" si="7"/>
        <v>0</v>
      </c>
      <c r="AH42" s="57">
        <f t="shared" si="7"/>
        <v>0</v>
      </c>
      <c r="AI42" s="57">
        <f t="shared" si="7"/>
        <v>0</v>
      </c>
      <c r="AJ42" s="57">
        <f t="shared" si="7"/>
        <v>0</v>
      </c>
      <c r="AK42" s="57">
        <f t="shared" si="7"/>
        <v>0</v>
      </c>
      <c r="AL42" s="57">
        <f t="shared" si="7"/>
        <v>0</v>
      </c>
      <c r="AM42" s="57">
        <f t="shared" si="7"/>
        <v>0</v>
      </c>
      <c r="AN42" s="57">
        <f t="shared" si="7"/>
        <v>0</v>
      </c>
      <c r="AO42" s="57">
        <f t="shared" si="7"/>
        <v>0</v>
      </c>
      <c r="AP42" s="57">
        <f t="shared" si="7"/>
        <v>0</v>
      </c>
      <c r="AQ42" s="57">
        <f t="shared" si="7"/>
        <v>0</v>
      </c>
      <c r="AR42" s="57">
        <f t="shared" si="7"/>
        <v>0</v>
      </c>
      <c r="AS42" s="57">
        <f t="shared" si="7"/>
        <v>0</v>
      </c>
      <c r="AT42" s="57"/>
      <c r="AU42" s="26"/>
      <c r="AV42" s="20"/>
      <c r="AW42" s="20"/>
      <c r="AX42" s="20"/>
      <c r="AY42" s="20"/>
      <c r="AZ42" s="20"/>
      <c r="BA42" s="20"/>
      <c r="BB42" s="20"/>
      <c r="BC42" s="20"/>
      <c r="BD42" s="20"/>
      <c r="BE42" s="26">
        <f>SUM(E42:AS42)</f>
        <v>18</v>
      </c>
      <c r="BF42" s="26"/>
    </row>
    <row r="43" spans="1:58" ht="21" customHeight="1">
      <c r="A43" s="112"/>
      <c r="B43" s="129"/>
      <c r="C43" s="124"/>
      <c r="D43" s="15" t="s">
        <v>9</v>
      </c>
      <c r="E43" s="57">
        <f>SUM(E45)</f>
        <v>0</v>
      </c>
      <c r="F43" s="57">
        <f aca="true" t="shared" si="8" ref="F43:AS43">SUM(F45)</f>
        <v>0</v>
      </c>
      <c r="G43" s="57">
        <f t="shared" si="8"/>
        <v>0</v>
      </c>
      <c r="H43" s="57">
        <f t="shared" si="8"/>
        <v>0</v>
      </c>
      <c r="I43" s="57">
        <f t="shared" si="8"/>
        <v>0</v>
      </c>
      <c r="J43" s="57">
        <f t="shared" si="8"/>
        <v>0</v>
      </c>
      <c r="K43" s="57">
        <f t="shared" si="8"/>
        <v>0</v>
      </c>
      <c r="L43" s="57">
        <f t="shared" si="8"/>
        <v>0</v>
      </c>
      <c r="M43" s="57">
        <f t="shared" si="8"/>
        <v>0</v>
      </c>
      <c r="N43" s="57">
        <f t="shared" si="8"/>
        <v>0</v>
      </c>
      <c r="O43" s="57">
        <f t="shared" si="8"/>
        <v>0</v>
      </c>
      <c r="P43" s="57">
        <f t="shared" si="8"/>
        <v>0</v>
      </c>
      <c r="Q43" s="57">
        <f t="shared" si="8"/>
        <v>0</v>
      </c>
      <c r="R43" s="57">
        <f t="shared" si="8"/>
        <v>0</v>
      </c>
      <c r="S43" s="57">
        <f t="shared" si="8"/>
        <v>0</v>
      </c>
      <c r="T43" s="57">
        <f t="shared" si="8"/>
        <v>0</v>
      </c>
      <c r="U43" s="57">
        <f t="shared" si="8"/>
        <v>0</v>
      </c>
      <c r="V43" s="58"/>
      <c r="W43" s="58"/>
      <c r="X43" s="57">
        <f t="shared" si="8"/>
        <v>0</v>
      </c>
      <c r="Y43" s="57">
        <f t="shared" si="8"/>
        <v>0</v>
      </c>
      <c r="Z43" s="57">
        <f t="shared" si="8"/>
        <v>0</v>
      </c>
      <c r="AA43" s="57">
        <f t="shared" si="8"/>
        <v>0</v>
      </c>
      <c r="AB43" s="57">
        <f t="shared" si="8"/>
        <v>0</v>
      </c>
      <c r="AC43" s="57">
        <f t="shared" si="8"/>
        <v>0</v>
      </c>
      <c r="AD43" s="57">
        <f t="shared" si="8"/>
        <v>0</v>
      </c>
      <c r="AE43" s="57">
        <f t="shared" si="8"/>
        <v>0</v>
      </c>
      <c r="AF43" s="57">
        <f t="shared" si="8"/>
        <v>0</v>
      </c>
      <c r="AG43" s="57">
        <f t="shared" si="8"/>
        <v>0</v>
      </c>
      <c r="AH43" s="57">
        <f t="shared" si="8"/>
        <v>0</v>
      </c>
      <c r="AI43" s="57">
        <f t="shared" si="8"/>
        <v>0</v>
      </c>
      <c r="AJ43" s="57">
        <f t="shared" si="8"/>
        <v>0</v>
      </c>
      <c r="AK43" s="57">
        <f t="shared" si="8"/>
        <v>0</v>
      </c>
      <c r="AL43" s="57">
        <f t="shared" si="8"/>
        <v>0</v>
      </c>
      <c r="AM43" s="57">
        <f t="shared" si="8"/>
        <v>0</v>
      </c>
      <c r="AN43" s="57">
        <f t="shared" si="8"/>
        <v>0</v>
      </c>
      <c r="AO43" s="57">
        <f t="shared" si="8"/>
        <v>0</v>
      </c>
      <c r="AP43" s="57">
        <f t="shared" si="8"/>
        <v>0</v>
      </c>
      <c r="AQ43" s="57">
        <f t="shared" si="8"/>
        <v>0</v>
      </c>
      <c r="AR43" s="57">
        <f t="shared" si="8"/>
        <v>0</v>
      </c>
      <c r="AS43" s="57">
        <f t="shared" si="8"/>
        <v>0</v>
      </c>
      <c r="AT43" s="57"/>
      <c r="AU43" s="26"/>
      <c r="AV43" s="20"/>
      <c r="AW43" s="20"/>
      <c r="AX43" s="20"/>
      <c r="AY43" s="20"/>
      <c r="AZ43" s="20"/>
      <c r="BA43" s="20"/>
      <c r="BB43" s="20"/>
      <c r="BC43" s="20"/>
      <c r="BD43" s="20"/>
      <c r="BE43" s="26"/>
      <c r="BF43" s="26">
        <v>0</v>
      </c>
    </row>
    <row r="44" spans="1:58" ht="12.75">
      <c r="A44" s="112"/>
      <c r="B44" s="122" t="s">
        <v>117</v>
      </c>
      <c r="C44" s="123" t="s">
        <v>118</v>
      </c>
      <c r="D44" s="10" t="s">
        <v>8</v>
      </c>
      <c r="E44" s="55">
        <v>1</v>
      </c>
      <c r="F44" s="55">
        <v>1</v>
      </c>
      <c r="G44" s="55">
        <v>1</v>
      </c>
      <c r="H44" s="55">
        <v>1</v>
      </c>
      <c r="I44" s="55">
        <v>1</v>
      </c>
      <c r="J44" s="55">
        <v>1</v>
      </c>
      <c r="K44" s="55">
        <v>1</v>
      </c>
      <c r="L44" s="55">
        <v>1</v>
      </c>
      <c r="M44" s="55">
        <v>1</v>
      </c>
      <c r="N44" s="55">
        <v>1</v>
      </c>
      <c r="O44" s="55">
        <v>1</v>
      </c>
      <c r="P44" s="55">
        <v>1</v>
      </c>
      <c r="Q44" s="55">
        <v>1</v>
      </c>
      <c r="R44" s="55">
        <v>1</v>
      </c>
      <c r="S44" s="55">
        <v>2</v>
      </c>
      <c r="T44" s="55">
        <v>1</v>
      </c>
      <c r="U44" s="55">
        <v>1</v>
      </c>
      <c r="V44" s="58"/>
      <c r="W44" s="58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88"/>
      <c r="AU44" s="44"/>
      <c r="AV44" s="20"/>
      <c r="AW44" s="20"/>
      <c r="AX44" s="20"/>
      <c r="AY44" s="20"/>
      <c r="AZ44" s="20"/>
      <c r="BA44" s="20"/>
      <c r="BB44" s="20"/>
      <c r="BC44" s="20"/>
      <c r="BD44" s="20"/>
      <c r="BE44" s="44">
        <f>SUM(E44:U44)</f>
        <v>18</v>
      </c>
      <c r="BF44" s="44"/>
    </row>
    <row r="45" spans="1:58" ht="12.75">
      <c r="A45" s="112"/>
      <c r="B45" s="122"/>
      <c r="C45" s="123"/>
      <c r="D45" s="11" t="s">
        <v>9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61"/>
      <c r="V45" s="58"/>
      <c r="W45" s="58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88"/>
      <c r="AU45" s="44"/>
      <c r="AV45" s="20"/>
      <c r="AW45" s="20"/>
      <c r="AX45" s="20"/>
      <c r="AY45" s="20"/>
      <c r="AZ45" s="20"/>
      <c r="BA45" s="20"/>
      <c r="BB45" s="20"/>
      <c r="BC45" s="20"/>
      <c r="BD45" s="20"/>
      <c r="BE45" s="44"/>
      <c r="BF45" s="44">
        <v>0</v>
      </c>
    </row>
    <row r="46" spans="1:58" ht="12.75">
      <c r="A46" s="112"/>
      <c r="B46" s="132" t="s">
        <v>21</v>
      </c>
      <c r="C46" s="132"/>
      <c r="D46" s="132"/>
      <c r="E46" s="26">
        <f>SUM(E9,E42)</f>
        <v>35</v>
      </c>
      <c r="F46" s="26">
        <f aca="true" t="shared" si="9" ref="F46:AU46">SUM(F9,F42)</f>
        <v>36</v>
      </c>
      <c r="G46" s="26">
        <f t="shared" si="9"/>
        <v>36</v>
      </c>
      <c r="H46" s="26">
        <f t="shared" si="9"/>
        <v>36</v>
      </c>
      <c r="I46" s="26">
        <f t="shared" si="9"/>
        <v>35</v>
      </c>
      <c r="J46" s="26">
        <f t="shared" si="9"/>
        <v>36</v>
      </c>
      <c r="K46" s="26">
        <f t="shared" si="9"/>
        <v>35</v>
      </c>
      <c r="L46" s="26">
        <f t="shared" si="9"/>
        <v>35</v>
      </c>
      <c r="M46" s="26">
        <f t="shared" si="9"/>
        <v>36</v>
      </c>
      <c r="N46" s="26">
        <f t="shared" si="9"/>
        <v>36</v>
      </c>
      <c r="O46" s="26">
        <f t="shared" si="9"/>
        <v>35</v>
      </c>
      <c r="P46" s="26">
        <f t="shared" si="9"/>
        <v>35</v>
      </c>
      <c r="Q46" s="26">
        <f t="shared" si="9"/>
        <v>35</v>
      </c>
      <c r="R46" s="26">
        <f t="shared" si="9"/>
        <v>37</v>
      </c>
      <c r="S46" s="26">
        <f t="shared" si="9"/>
        <v>38</v>
      </c>
      <c r="T46" s="26">
        <f t="shared" si="9"/>
        <v>38</v>
      </c>
      <c r="U46" s="26">
        <f t="shared" si="9"/>
        <v>38</v>
      </c>
      <c r="V46" s="26">
        <f t="shared" si="9"/>
        <v>0</v>
      </c>
      <c r="W46" s="26">
        <f t="shared" si="9"/>
        <v>0</v>
      </c>
      <c r="X46" s="26">
        <f t="shared" si="9"/>
        <v>37</v>
      </c>
      <c r="Y46" s="26">
        <f t="shared" si="9"/>
        <v>37</v>
      </c>
      <c r="Z46" s="26">
        <f t="shared" si="9"/>
        <v>36</v>
      </c>
      <c r="AA46" s="26">
        <f t="shared" si="9"/>
        <v>37</v>
      </c>
      <c r="AB46" s="26">
        <f t="shared" si="9"/>
        <v>38</v>
      </c>
      <c r="AC46" s="26">
        <f t="shared" si="9"/>
        <v>37</v>
      </c>
      <c r="AD46" s="26">
        <f t="shared" si="9"/>
        <v>36</v>
      </c>
      <c r="AE46" s="26">
        <f t="shared" si="9"/>
        <v>37</v>
      </c>
      <c r="AF46" s="26">
        <f t="shared" si="9"/>
        <v>37</v>
      </c>
      <c r="AG46" s="26">
        <f t="shared" si="9"/>
        <v>36</v>
      </c>
      <c r="AH46" s="26">
        <f t="shared" si="9"/>
        <v>36</v>
      </c>
      <c r="AI46" s="26">
        <f t="shared" si="9"/>
        <v>37</v>
      </c>
      <c r="AJ46" s="26">
        <f t="shared" si="9"/>
        <v>40</v>
      </c>
      <c r="AK46" s="26">
        <f t="shared" si="9"/>
        <v>35</v>
      </c>
      <c r="AL46" s="26">
        <f t="shared" si="9"/>
        <v>33</v>
      </c>
      <c r="AM46" s="26">
        <f t="shared" si="9"/>
        <v>35</v>
      </c>
      <c r="AN46" s="26">
        <f t="shared" si="9"/>
        <v>34</v>
      </c>
      <c r="AO46" s="26">
        <f t="shared" si="9"/>
        <v>36</v>
      </c>
      <c r="AP46" s="26">
        <f t="shared" si="9"/>
        <v>34</v>
      </c>
      <c r="AQ46" s="26">
        <f t="shared" si="9"/>
        <v>36</v>
      </c>
      <c r="AR46" s="26">
        <f t="shared" si="9"/>
        <v>35</v>
      </c>
      <c r="AS46" s="26">
        <f t="shared" si="9"/>
        <v>34</v>
      </c>
      <c r="AT46" s="26">
        <f t="shared" si="9"/>
        <v>24</v>
      </c>
      <c r="AU46" s="26">
        <f t="shared" si="9"/>
        <v>47</v>
      </c>
      <c r="AV46" s="20"/>
      <c r="AW46" s="20"/>
      <c r="AX46" s="20"/>
      <c r="AY46" s="20"/>
      <c r="AZ46" s="20"/>
      <c r="BA46" s="20"/>
      <c r="BB46" s="20"/>
      <c r="BC46" s="20"/>
      <c r="BD46" s="20"/>
      <c r="BE46" s="26">
        <f>SUM(E46:AU46)</f>
        <v>1476</v>
      </c>
      <c r="BF46" s="25"/>
    </row>
    <row r="47" spans="1:58" ht="12.75">
      <c r="A47" s="112"/>
      <c r="B47" s="120" t="s">
        <v>22</v>
      </c>
      <c r="C47" s="120"/>
      <c r="D47" s="120"/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0"/>
      <c r="AW47" s="20"/>
      <c r="AX47" s="20"/>
      <c r="AY47" s="20"/>
      <c r="AZ47" s="20"/>
      <c r="BA47" s="20"/>
      <c r="BB47" s="20"/>
      <c r="BC47" s="20"/>
      <c r="BD47" s="20"/>
      <c r="BE47" s="26"/>
      <c r="BF47" s="26">
        <f>SUM(BF13:BF45)</f>
        <v>0</v>
      </c>
    </row>
    <row r="48" spans="1:58" ht="15">
      <c r="A48" s="112"/>
      <c r="B48" s="120" t="s">
        <v>18</v>
      </c>
      <c r="C48" s="120"/>
      <c r="D48" s="120"/>
      <c r="E48" s="26">
        <f>SUM(E46)</f>
        <v>35</v>
      </c>
      <c r="F48" s="26">
        <f aca="true" t="shared" si="10" ref="F48:AU48">SUM(F46)</f>
        <v>36</v>
      </c>
      <c r="G48" s="26">
        <f t="shared" si="10"/>
        <v>36</v>
      </c>
      <c r="H48" s="26">
        <f t="shared" si="10"/>
        <v>36</v>
      </c>
      <c r="I48" s="26">
        <f t="shared" si="10"/>
        <v>35</v>
      </c>
      <c r="J48" s="26">
        <f t="shared" si="10"/>
        <v>36</v>
      </c>
      <c r="K48" s="26">
        <f t="shared" si="10"/>
        <v>35</v>
      </c>
      <c r="L48" s="26">
        <f t="shared" si="10"/>
        <v>35</v>
      </c>
      <c r="M48" s="26">
        <f t="shared" si="10"/>
        <v>36</v>
      </c>
      <c r="N48" s="26">
        <f t="shared" si="10"/>
        <v>36</v>
      </c>
      <c r="O48" s="26">
        <f t="shared" si="10"/>
        <v>35</v>
      </c>
      <c r="P48" s="26">
        <f t="shared" si="10"/>
        <v>35</v>
      </c>
      <c r="Q48" s="26">
        <f t="shared" si="10"/>
        <v>35</v>
      </c>
      <c r="R48" s="26">
        <f t="shared" si="10"/>
        <v>37</v>
      </c>
      <c r="S48" s="26">
        <f t="shared" si="10"/>
        <v>38</v>
      </c>
      <c r="T48" s="26">
        <f t="shared" si="10"/>
        <v>38</v>
      </c>
      <c r="U48" s="26">
        <f t="shared" si="10"/>
        <v>38</v>
      </c>
      <c r="V48" s="26">
        <f t="shared" si="10"/>
        <v>0</v>
      </c>
      <c r="W48" s="26">
        <f t="shared" si="10"/>
        <v>0</v>
      </c>
      <c r="X48" s="26">
        <f t="shared" si="10"/>
        <v>37</v>
      </c>
      <c r="Y48" s="26">
        <f t="shared" si="10"/>
        <v>37</v>
      </c>
      <c r="Z48" s="26">
        <f t="shared" si="10"/>
        <v>36</v>
      </c>
      <c r="AA48" s="26">
        <f t="shared" si="10"/>
        <v>37</v>
      </c>
      <c r="AB48" s="26">
        <f t="shared" si="10"/>
        <v>38</v>
      </c>
      <c r="AC48" s="26">
        <f t="shared" si="10"/>
        <v>37</v>
      </c>
      <c r="AD48" s="26">
        <f t="shared" si="10"/>
        <v>36</v>
      </c>
      <c r="AE48" s="26">
        <f t="shared" si="10"/>
        <v>37</v>
      </c>
      <c r="AF48" s="26">
        <f t="shared" si="10"/>
        <v>37</v>
      </c>
      <c r="AG48" s="26">
        <f t="shared" si="10"/>
        <v>36</v>
      </c>
      <c r="AH48" s="26">
        <f t="shared" si="10"/>
        <v>36</v>
      </c>
      <c r="AI48" s="26">
        <f t="shared" si="10"/>
        <v>37</v>
      </c>
      <c r="AJ48" s="26">
        <f t="shared" si="10"/>
        <v>40</v>
      </c>
      <c r="AK48" s="26">
        <f t="shared" si="10"/>
        <v>35</v>
      </c>
      <c r="AL48" s="26">
        <f t="shared" si="10"/>
        <v>33</v>
      </c>
      <c r="AM48" s="26">
        <f t="shared" si="10"/>
        <v>35</v>
      </c>
      <c r="AN48" s="26">
        <f t="shared" si="10"/>
        <v>34</v>
      </c>
      <c r="AO48" s="26">
        <f t="shared" si="10"/>
        <v>36</v>
      </c>
      <c r="AP48" s="26">
        <f t="shared" si="10"/>
        <v>34</v>
      </c>
      <c r="AQ48" s="26">
        <f t="shared" si="10"/>
        <v>36</v>
      </c>
      <c r="AR48" s="26">
        <f t="shared" si="10"/>
        <v>35</v>
      </c>
      <c r="AS48" s="26">
        <f t="shared" si="10"/>
        <v>34</v>
      </c>
      <c r="AT48" s="26">
        <f t="shared" si="10"/>
        <v>24</v>
      </c>
      <c r="AU48" s="26">
        <f t="shared" si="10"/>
        <v>47</v>
      </c>
      <c r="AV48" s="20"/>
      <c r="AW48" s="20"/>
      <c r="AX48" s="20"/>
      <c r="AY48" s="20"/>
      <c r="AZ48" s="20"/>
      <c r="BA48" s="20"/>
      <c r="BB48" s="20"/>
      <c r="BC48" s="20"/>
      <c r="BD48" s="20"/>
      <c r="BE48" s="121">
        <f>SUM(BE11,BE30,BE38,BE42)</f>
        <v>1476</v>
      </c>
      <c r="BF48" s="121"/>
    </row>
    <row r="50" spans="6:36" ht="12.75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X50" s="4"/>
      <c r="Z50" t="s">
        <v>24</v>
      </c>
      <c r="AE50" s="5"/>
      <c r="AF50" s="1"/>
      <c r="AG50" s="1" t="s">
        <v>25</v>
      </c>
      <c r="AH50" s="1"/>
      <c r="AI50" s="1"/>
      <c r="AJ50" s="1"/>
    </row>
    <row r="51" spans="6:29" ht="12.75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X51" s="1"/>
      <c r="Y51" s="1"/>
      <c r="Z51" s="1"/>
      <c r="AA51" s="1"/>
      <c r="AB51" s="1"/>
      <c r="AC51" s="1"/>
    </row>
  </sheetData>
  <sheetProtection/>
  <mergeCells count="62">
    <mergeCell ref="B46:D46"/>
    <mergeCell ref="B47:D47"/>
    <mergeCell ref="B30:B31"/>
    <mergeCell ref="C30:C31"/>
    <mergeCell ref="B34:B35"/>
    <mergeCell ref="C34:C35"/>
    <mergeCell ref="B48:D48"/>
    <mergeCell ref="BE48:BF48"/>
    <mergeCell ref="B44:B45"/>
    <mergeCell ref="C44:C45"/>
    <mergeCell ref="C38:C39"/>
    <mergeCell ref="B40:B41"/>
    <mergeCell ref="C40:C41"/>
    <mergeCell ref="B38:B39"/>
    <mergeCell ref="B42:B43"/>
    <mergeCell ref="C42:C43"/>
    <mergeCell ref="B36:B37"/>
    <mergeCell ref="C36:C37"/>
    <mergeCell ref="C25:C26"/>
    <mergeCell ref="B27:B28"/>
    <mergeCell ref="C27:C28"/>
    <mergeCell ref="B25:B26"/>
    <mergeCell ref="B32:B33"/>
    <mergeCell ref="C32:C33"/>
    <mergeCell ref="A9:A48"/>
    <mergeCell ref="B9:B10"/>
    <mergeCell ref="C9:C10"/>
    <mergeCell ref="B13:B14"/>
    <mergeCell ref="C13:C14"/>
    <mergeCell ref="B15:B16"/>
    <mergeCell ref="C15:C16"/>
    <mergeCell ref="B17:B18"/>
    <mergeCell ref="C17:C18"/>
    <mergeCell ref="B21:B22"/>
    <mergeCell ref="BE2:BE8"/>
    <mergeCell ref="BF2:BF8"/>
    <mergeCell ref="E5:BD5"/>
    <mergeCell ref="E7:BD7"/>
    <mergeCell ref="N2:Q2"/>
    <mergeCell ref="R2:U2"/>
    <mergeCell ref="V2:Z2"/>
    <mergeCell ref="AA2:AD2"/>
    <mergeCell ref="AE2:AH2"/>
    <mergeCell ref="AI2:AL2"/>
    <mergeCell ref="C1:BD1"/>
    <mergeCell ref="AM2:AQ2"/>
    <mergeCell ref="AR2:AU2"/>
    <mergeCell ref="AV2:AZ2"/>
    <mergeCell ref="BA2:BD2"/>
    <mergeCell ref="A2:A8"/>
    <mergeCell ref="B2:B8"/>
    <mergeCell ref="C2:C8"/>
    <mergeCell ref="D2:D8"/>
    <mergeCell ref="E2:H2"/>
    <mergeCell ref="I2:M2"/>
    <mergeCell ref="B11:B12"/>
    <mergeCell ref="C11:C12"/>
    <mergeCell ref="C21:C22"/>
    <mergeCell ref="B23:B24"/>
    <mergeCell ref="C23:C24"/>
    <mergeCell ref="B19:B20"/>
    <mergeCell ref="C19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7"/>
  <sheetViews>
    <sheetView zoomScale="94" zoomScaleNormal="94" zoomScalePageLayoutView="0" workbookViewId="0" topLeftCell="A34">
      <selection activeCell="BE74" sqref="BE74"/>
    </sheetView>
  </sheetViews>
  <sheetFormatPr defaultColWidth="9.00390625" defaultRowHeight="12.75"/>
  <cols>
    <col min="1" max="1" width="4.25390625" style="0" customWidth="1"/>
    <col min="2" max="2" width="11.375" style="0" customWidth="1"/>
    <col min="3" max="3" width="41.125" style="0" customWidth="1"/>
    <col min="4" max="4" width="10.75390625" style="0" customWidth="1"/>
    <col min="5" max="5" width="4.00390625" style="0" customWidth="1"/>
    <col min="6" max="56" width="3.625" style="0" customWidth="1"/>
    <col min="57" max="57" width="9.125" style="0" customWidth="1"/>
    <col min="58" max="58" width="8.25390625" style="0" customWidth="1"/>
  </cols>
  <sheetData>
    <row r="1" spans="3:56" ht="12.75">
      <c r="C1" s="110" t="s">
        <v>104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</row>
    <row r="2" spans="1:58" ht="12.75">
      <c r="A2" s="112" t="s">
        <v>0</v>
      </c>
      <c r="B2" s="112" t="s">
        <v>1</v>
      </c>
      <c r="C2" s="113" t="s">
        <v>2</v>
      </c>
      <c r="D2" s="114" t="s">
        <v>3</v>
      </c>
      <c r="E2" s="161" t="s">
        <v>54</v>
      </c>
      <c r="F2" s="162"/>
      <c r="G2" s="162"/>
      <c r="H2" s="163"/>
      <c r="I2" s="161" t="s">
        <v>42</v>
      </c>
      <c r="J2" s="162"/>
      <c r="K2" s="162"/>
      <c r="L2" s="162"/>
      <c r="M2" s="163"/>
      <c r="N2" s="161" t="s">
        <v>43</v>
      </c>
      <c r="O2" s="162"/>
      <c r="P2" s="162"/>
      <c r="Q2" s="163"/>
      <c r="R2" s="161" t="s">
        <v>44</v>
      </c>
      <c r="S2" s="164"/>
      <c r="T2" s="164"/>
      <c r="U2" s="165"/>
      <c r="V2" s="161" t="s">
        <v>45</v>
      </c>
      <c r="W2" s="162"/>
      <c r="X2" s="162"/>
      <c r="Y2" s="162"/>
      <c r="Z2" s="163"/>
      <c r="AA2" s="161" t="s">
        <v>46</v>
      </c>
      <c r="AB2" s="164"/>
      <c r="AC2" s="164"/>
      <c r="AD2" s="165"/>
      <c r="AE2" s="161" t="s">
        <v>47</v>
      </c>
      <c r="AF2" s="162"/>
      <c r="AG2" s="162"/>
      <c r="AH2" s="163"/>
      <c r="AI2" s="161" t="s">
        <v>48</v>
      </c>
      <c r="AJ2" s="164"/>
      <c r="AK2" s="164"/>
      <c r="AL2" s="165"/>
      <c r="AM2" s="161" t="s">
        <v>49</v>
      </c>
      <c r="AN2" s="164"/>
      <c r="AO2" s="164"/>
      <c r="AP2" s="164"/>
      <c r="AQ2" s="165"/>
      <c r="AR2" s="161" t="s">
        <v>50</v>
      </c>
      <c r="AS2" s="164"/>
      <c r="AT2" s="164"/>
      <c r="AU2" s="165"/>
      <c r="AV2" s="161" t="s">
        <v>51</v>
      </c>
      <c r="AW2" s="162"/>
      <c r="AX2" s="162"/>
      <c r="AY2" s="162"/>
      <c r="AZ2" s="163"/>
      <c r="BA2" s="161" t="s">
        <v>52</v>
      </c>
      <c r="BB2" s="162"/>
      <c r="BC2" s="162"/>
      <c r="BD2" s="163"/>
      <c r="BE2" s="114" t="s">
        <v>23</v>
      </c>
      <c r="BF2" s="114" t="s">
        <v>40</v>
      </c>
    </row>
    <row r="3" spans="1:58" ht="12.75">
      <c r="A3" s="112"/>
      <c r="B3" s="112"/>
      <c r="C3" s="113"/>
      <c r="D3" s="114"/>
      <c r="E3" s="21">
        <v>1</v>
      </c>
      <c r="F3" s="21">
        <v>8</v>
      </c>
      <c r="G3" s="21">
        <v>15</v>
      </c>
      <c r="H3" s="21">
        <v>22</v>
      </c>
      <c r="I3" s="21">
        <v>29</v>
      </c>
      <c r="J3" s="21">
        <v>6</v>
      </c>
      <c r="K3" s="21">
        <v>13</v>
      </c>
      <c r="L3" s="21">
        <v>20</v>
      </c>
      <c r="M3" s="21">
        <v>27</v>
      </c>
      <c r="N3" s="21">
        <v>3</v>
      </c>
      <c r="O3" s="21">
        <v>10</v>
      </c>
      <c r="P3" s="21">
        <v>17</v>
      </c>
      <c r="Q3" s="21">
        <v>24</v>
      </c>
      <c r="R3" s="21">
        <v>1</v>
      </c>
      <c r="S3" s="21">
        <v>8</v>
      </c>
      <c r="T3" s="21">
        <v>15</v>
      </c>
      <c r="U3" s="21">
        <v>22</v>
      </c>
      <c r="V3" s="21">
        <v>29</v>
      </c>
      <c r="W3" s="24">
        <v>5</v>
      </c>
      <c r="X3" s="24">
        <v>12</v>
      </c>
      <c r="Y3" s="24">
        <v>19</v>
      </c>
      <c r="Z3" s="24">
        <v>26</v>
      </c>
      <c r="AA3" s="24">
        <v>2</v>
      </c>
      <c r="AB3" s="24">
        <v>9</v>
      </c>
      <c r="AC3" s="24">
        <v>16</v>
      </c>
      <c r="AD3" s="24">
        <v>23</v>
      </c>
      <c r="AE3" s="24">
        <v>2</v>
      </c>
      <c r="AF3" s="24">
        <v>9</v>
      </c>
      <c r="AG3" s="24">
        <v>16</v>
      </c>
      <c r="AH3" s="24">
        <v>23</v>
      </c>
      <c r="AI3" s="24">
        <v>30</v>
      </c>
      <c r="AJ3" s="24">
        <v>6</v>
      </c>
      <c r="AK3" s="24">
        <v>13</v>
      </c>
      <c r="AL3" s="24">
        <v>20</v>
      </c>
      <c r="AM3" s="24">
        <v>27</v>
      </c>
      <c r="AN3" s="24">
        <v>4</v>
      </c>
      <c r="AO3" s="24">
        <v>11</v>
      </c>
      <c r="AP3" s="24">
        <v>18</v>
      </c>
      <c r="AQ3" s="24">
        <v>25</v>
      </c>
      <c r="AR3" s="24">
        <v>1</v>
      </c>
      <c r="AS3" s="24">
        <v>8</v>
      </c>
      <c r="AT3" s="24">
        <v>15</v>
      </c>
      <c r="AU3" s="24">
        <v>22</v>
      </c>
      <c r="AV3" s="24">
        <v>29</v>
      </c>
      <c r="AW3" s="24">
        <v>6</v>
      </c>
      <c r="AX3" s="24">
        <v>13</v>
      </c>
      <c r="AY3" s="24">
        <v>20</v>
      </c>
      <c r="AZ3" s="24">
        <v>27</v>
      </c>
      <c r="BA3" s="24">
        <v>3</v>
      </c>
      <c r="BB3" s="24">
        <v>10</v>
      </c>
      <c r="BC3" s="24">
        <v>17</v>
      </c>
      <c r="BD3" s="24">
        <v>24</v>
      </c>
      <c r="BE3" s="114"/>
      <c r="BF3" s="114"/>
    </row>
    <row r="4" spans="1:58" ht="12.75">
      <c r="A4" s="112"/>
      <c r="B4" s="112"/>
      <c r="C4" s="113"/>
      <c r="D4" s="114"/>
      <c r="E4" s="21">
        <v>7</v>
      </c>
      <c r="F4" s="21">
        <v>14</v>
      </c>
      <c r="G4" s="21">
        <v>21</v>
      </c>
      <c r="H4" s="21">
        <v>28</v>
      </c>
      <c r="I4" s="21">
        <v>5</v>
      </c>
      <c r="J4" s="21">
        <v>12</v>
      </c>
      <c r="K4" s="21">
        <v>19</v>
      </c>
      <c r="L4" s="21">
        <v>26</v>
      </c>
      <c r="M4" s="21">
        <v>2</v>
      </c>
      <c r="N4" s="21">
        <v>9</v>
      </c>
      <c r="O4" s="21">
        <v>16</v>
      </c>
      <c r="P4" s="21">
        <v>23</v>
      </c>
      <c r="Q4" s="21">
        <v>30</v>
      </c>
      <c r="R4" s="21">
        <v>7</v>
      </c>
      <c r="S4" s="21">
        <v>14</v>
      </c>
      <c r="T4" s="21">
        <v>21</v>
      </c>
      <c r="U4" s="21">
        <v>28</v>
      </c>
      <c r="V4" s="21">
        <v>4</v>
      </c>
      <c r="W4" s="24">
        <v>11</v>
      </c>
      <c r="X4" s="24">
        <v>18</v>
      </c>
      <c r="Y4" s="24">
        <v>25</v>
      </c>
      <c r="Z4" s="24">
        <v>1</v>
      </c>
      <c r="AA4" s="24">
        <v>8</v>
      </c>
      <c r="AB4" s="24">
        <v>15</v>
      </c>
      <c r="AC4" s="24">
        <v>22</v>
      </c>
      <c r="AD4" s="24">
        <v>1</v>
      </c>
      <c r="AE4" s="24">
        <v>8</v>
      </c>
      <c r="AF4" s="24">
        <v>15</v>
      </c>
      <c r="AG4" s="24">
        <v>22</v>
      </c>
      <c r="AH4" s="24">
        <v>29</v>
      </c>
      <c r="AI4" s="24">
        <v>5</v>
      </c>
      <c r="AJ4" s="24">
        <v>12</v>
      </c>
      <c r="AK4" s="24">
        <v>19</v>
      </c>
      <c r="AL4" s="24">
        <v>26</v>
      </c>
      <c r="AM4" s="24">
        <v>3</v>
      </c>
      <c r="AN4" s="24">
        <v>10</v>
      </c>
      <c r="AO4" s="24">
        <v>17</v>
      </c>
      <c r="AP4" s="24">
        <v>24</v>
      </c>
      <c r="AQ4" s="24">
        <v>31</v>
      </c>
      <c r="AR4" s="24">
        <v>7</v>
      </c>
      <c r="AS4" s="24">
        <v>14</v>
      </c>
      <c r="AT4" s="24">
        <v>21</v>
      </c>
      <c r="AU4" s="24">
        <v>28</v>
      </c>
      <c r="AV4" s="24">
        <v>5</v>
      </c>
      <c r="AW4" s="24">
        <v>12</v>
      </c>
      <c r="AX4" s="24">
        <v>19</v>
      </c>
      <c r="AY4" s="24">
        <v>26</v>
      </c>
      <c r="AZ4" s="24">
        <v>2</v>
      </c>
      <c r="BA4" s="24">
        <v>9</v>
      </c>
      <c r="BB4" s="24">
        <v>16</v>
      </c>
      <c r="BC4" s="24">
        <v>23</v>
      </c>
      <c r="BD4" s="24">
        <v>31</v>
      </c>
      <c r="BE4" s="114"/>
      <c r="BF4" s="114"/>
    </row>
    <row r="5" spans="1:58" ht="12.75">
      <c r="A5" s="112"/>
      <c r="B5" s="112"/>
      <c r="C5" s="113"/>
      <c r="D5" s="114"/>
      <c r="E5" s="115" t="s">
        <v>4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4"/>
      <c r="BF5" s="114"/>
    </row>
    <row r="6" spans="1:58" ht="12.75">
      <c r="A6" s="112"/>
      <c r="B6" s="112"/>
      <c r="C6" s="113"/>
      <c r="D6" s="114"/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21">
        <v>35</v>
      </c>
      <c r="BE6" s="114"/>
      <c r="BF6" s="114"/>
    </row>
    <row r="7" spans="1:58" ht="12.75">
      <c r="A7" s="112"/>
      <c r="B7" s="112"/>
      <c r="C7" s="113"/>
      <c r="D7" s="114"/>
      <c r="E7" s="166" t="s">
        <v>5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14"/>
      <c r="BF7" s="114"/>
    </row>
    <row r="8" spans="1:58" ht="12.75">
      <c r="A8" s="112"/>
      <c r="B8" s="112"/>
      <c r="C8" s="113"/>
      <c r="D8" s="114"/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24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114"/>
      <c r="BF8" s="114"/>
    </row>
    <row r="9" spans="1:58" ht="12.75">
      <c r="A9" s="144" t="s">
        <v>19</v>
      </c>
      <c r="B9" s="156" t="s">
        <v>119</v>
      </c>
      <c r="C9" s="154" t="s">
        <v>113</v>
      </c>
      <c r="D9" s="3" t="s">
        <v>8</v>
      </c>
      <c r="E9" s="26">
        <f>SUM(E11)</f>
        <v>1</v>
      </c>
      <c r="F9" s="26">
        <f aca="true" t="shared" si="0" ref="F9:U9">SUM(F11)</f>
        <v>1</v>
      </c>
      <c r="G9" s="26">
        <f t="shared" si="0"/>
        <v>1</v>
      </c>
      <c r="H9" s="26">
        <f t="shared" si="0"/>
        <v>1</v>
      </c>
      <c r="I9" s="26">
        <f t="shared" si="0"/>
        <v>1</v>
      </c>
      <c r="J9" s="26">
        <f t="shared" si="0"/>
        <v>1</v>
      </c>
      <c r="K9" s="26">
        <f t="shared" si="0"/>
        <v>1</v>
      </c>
      <c r="L9" s="26">
        <f t="shared" si="0"/>
        <v>1</v>
      </c>
      <c r="M9" s="26">
        <f t="shared" si="0"/>
        <v>1</v>
      </c>
      <c r="N9" s="26">
        <f t="shared" si="0"/>
        <v>1</v>
      </c>
      <c r="O9" s="26">
        <f t="shared" si="0"/>
        <v>1</v>
      </c>
      <c r="P9" s="26">
        <f t="shared" si="0"/>
        <v>1</v>
      </c>
      <c r="Q9" s="26">
        <f t="shared" si="0"/>
        <v>1</v>
      </c>
      <c r="R9" s="26">
        <f t="shared" si="0"/>
        <v>1</v>
      </c>
      <c r="S9" s="26">
        <f t="shared" si="0"/>
        <v>1</v>
      </c>
      <c r="T9" s="26">
        <f t="shared" si="0"/>
        <v>2</v>
      </c>
      <c r="U9" s="26">
        <f t="shared" si="0"/>
        <v>1</v>
      </c>
      <c r="V9" s="25"/>
      <c r="W9" s="25"/>
      <c r="X9" s="26">
        <f aca="true" t="shared" si="1" ref="X9:AT9">SUM(X11)</f>
        <v>0</v>
      </c>
      <c r="Y9" s="26">
        <f t="shared" si="1"/>
        <v>0</v>
      </c>
      <c r="Z9" s="26">
        <f t="shared" si="1"/>
        <v>0</v>
      </c>
      <c r="AA9" s="26">
        <f t="shared" si="1"/>
        <v>0</v>
      </c>
      <c r="AB9" s="26">
        <f t="shared" si="1"/>
        <v>0</v>
      </c>
      <c r="AC9" s="26">
        <f t="shared" si="1"/>
        <v>0</v>
      </c>
      <c r="AD9" s="26">
        <f t="shared" si="1"/>
        <v>0</v>
      </c>
      <c r="AE9" s="26">
        <f t="shared" si="1"/>
        <v>0</v>
      </c>
      <c r="AF9" s="26">
        <f t="shared" si="1"/>
        <v>0</v>
      </c>
      <c r="AG9" s="26">
        <f t="shared" si="1"/>
        <v>0</v>
      </c>
      <c r="AH9" s="26">
        <f t="shared" si="1"/>
        <v>0</v>
      </c>
      <c r="AI9" s="26">
        <f t="shared" si="1"/>
        <v>0</v>
      </c>
      <c r="AJ9" s="26">
        <f t="shared" si="1"/>
        <v>0</v>
      </c>
      <c r="AK9" s="26">
        <f t="shared" si="1"/>
        <v>0</v>
      </c>
      <c r="AL9" s="26">
        <f t="shared" si="1"/>
        <v>0</v>
      </c>
      <c r="AM9" s="26">
        <f t="shared" si="1"/>
        <v>0</v>
      </c>
      <c r="AN9" s="26">
        <f t="shared" si="1"/>
        <v>0</v>
      </c>
      <c r="AO9" s="26">
        <f t="shared" si="1"/>
        <v>0</v>
      </c>
      <c r="AP9" s="26">
        <f t="shared" si="1"/>
        <v>0</v>
      </c>
      <c r="AQ9" s="26">
        <f t="shared" si="1"/>
        <v>0</v>
      </c>
      <c r="AR9" s="26"/>
      <c r="AS9" s="26"/>
      <c r="AT9" s="26">
        <f t="shared" si="1"/>
        <v>0</v>
      </c>
      <c r="AU9" s="26">
        <f>SUM(AU11)</f>
        <v>0</v>
      </c>
      <c r="AV9" s="20"/>
      <c r="AW9" s="20"/>
      <c r="AX9" s="20"/>
      <c r="AY9" s="20"/>
      <c r="AZ9" s="20"/>
      <c r="BA9" s="20"/>
      <c r="BB9" s="20"/>
      <c r="BC9" s="20"/>
      <c r="BD9" s="20"/>
      <c r="BE9" s="27">
        <f>SUM(E9:AT9)</f>
        <v>18</v>
      </c>
      <c r="BF9" s="68"/>
    </row>
    <row r="10" spans="1:58" ht="12.75">
      <c r="A10" s="145"/>
      <c r="B10" s="157"/>
      <c r="C10" s="155"/>
      <c r="D10" s="6" t="s">
        <v>9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5"/>
      <c r="W10" s="25"/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/>
      <c r="AS10" s="26"/>
      <c r="AT10" s="26">
        <v>0</v>
      </c>
      <c r="AU10" s="26">
        <v>0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68"/>
      <c r="BF10" s="27">
        <v>0</v>
      </c>
    </row>
    <row r="11" spans="1:58" ht="15.75" customHeight="1">
      <c r="A11" s="145"/>
      <c r="B11" s="148" t="s">
        <v>174</v>
      </c>
      <c r="C11" s="146" t="s">
        <v>175</v>
      </c>
      <c r="D11" s="2" t="s">
        <v>8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1</v>
      </c>
      <c r="L11" s="24">
        <v>1</v>
      </c>
      <c r="M11" s="24">
        <v>1</v>
      </c>
      <c r="N11" s="24">
        <v>1</v>
      </c>
      <c r="O11" s="24">
        <v>1</v>
      </c>
      <c r="P11" s="24">
        <v>1</v>
      </c>
      <c r="Q11" s="24">
        <v>1</v>
      </c>
      <c r="R11" s="24">
        <v>1</v>
      </c>
      <c r="S11" s="24">
        <v>1</v>
      </c>
      <c r="T11" s="24">
        <v>2</v>
      </c>
      <c r="U11" s="24">
        <v>1</v>
      </c>
      <c r="V11" s="20"/>
      <c r="W11" s="20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44"/>
      <c r="AQ11" s="44"/>
      <c r="AR11" s="40"/>
      <c r="AS11" s="40"/>
      <c r="AT11" s="44"/>
      <c r="AU11" s="84"/>
      <c r="AV11" s="20"/>
      <c r="AW11" s="20"/>
      <c r="AX11" s="20"/>
      <c r="AY11" s="20"/>
      <c r="AZ11" s="20"/>
      <c r="BA11" s="20"/>
      <c r="BB11" s="20"/>
      <c r="BC11" s="20"/>
      <c r="BD11" s="20"/>
      <c r="BE11" s="2">
        <f>SUM(E11:AT11)</f>
        <v>18</v>
      </c>
      <c r="BF11" s="63"/>
    </row>
    <row r="12" spans="1:58" ht="15.75" customHeight="1">
      <c r="A12" s="145"/>
      <c r="B12" s="149"/>
      <c r="C12" s="147"/>
      <c r="D12" s="17" t="s">
        <v>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44"/>
      <c r="V12" s="20"/>
      <c r="W12" s="20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44"/>
      <c r="AQ12" s="44"/>
      <c r="AR12" s="40"/>
      <c r="AS12" s="40"/>
      <c r="AT12" s="44"/>
      <c r="AU12" s="84"/>
      <c r="AV12" s="20"/>
      <c r="AW12" s="20"/>
      <c r="AX12" s="20"/>
      <c r="AY12" s="20"/>
      <c r="AZ12" s="20"/>
      <c r="BA12" s="20"/>
      <c r="BB12" s="20"/>
      <c r="BC12" s="20"/>
      <c r="BD12" s="20"/>
      <c r="BE12" s="63"/>
      <c r="BF12" s="2">
        <v>0</v>
      </c>
    </row>
    <row r="13" spans="1:58" ht="12.75" customHeight="1">
      <c r="A13" s="145"/>
      <c r="B13" s="158" t="s">
        <v>10</v>
      </c>
      <c r="C13" s="159" t="s">
        <v>84</v>
      </c>
      <c r="D13" s="3" t="s">
        <v>8</v>
      </c>
      <c r="E13" s="26">
        <f aca="true" t="shared" si="2" ref="E13:AU13">SUM(E15,E17,E19,E21,E23,E25,E27)</f>
        <v>8</v>
      </c>
      <c r="F13" s="26">
        <f t="shared" si="2"/>
        <v>8</v>
      </c>
      <c r="G13" s="26">
        <f t="shared" si="2"/>
        <v>8</v>
      </c>
      <c r="H13" s="26">
        <f t="shared" si="2"/>
        <v>8</v>
      </c>
      <c r="I13" s="26">
        <f t="shared" si="2"/>
        <v>9</v>
      </c>
      <c r="J13" s="26">
        <f t="shared" si="2"/>
        <v>9</v>
      </c>
      <c r="K13" s="26">
        <f t="shared" si="2"/>
        <v>8</v>
      </c>
      <c r="L13" s="26">
        <f t="shared" si="2"/>
        <v>9</v>
      </c>
      <c r="M13" s="26">
        <f t="shared" si="2"/>
        <v>9</v>
      </c>
      <c r="N13" s="26">
        <f t="shared" si="2"/>
        <v>9</v>
      </c>
      <c r="O13" s="26">
        <f t="shared" si="2"/>
        <v>8</v>
      </c>
      <c r="P13" s="26">
        <f t="shared" si="2"/>
        <v>8</v>
      </c>
      <c r="Q13" s="26">
        <f t="shared" si="2"/>
        <v>8</v>
      </c>
      <c r="R13" s="26">
        <f t="shared" si="2"/>
        <v>7</v>
      </c>
      <c r="S13" s="26">
        <f t="shared" si="2"/>
        <v>7</v>
      </c>
      <c r="T13" s="26">
        <f t="shared" si="2"/>
        <v>8</v>
      </c>
      <c r="U13" s="26">
        <f t="shared" si="2"/>
        <v>7</v>
      </c>
      <c r="V13" s="26">
        <f t="shared" si="2"/>
        <v>0</v>
      </c>
      <c r="W13" s="26">
        <f t="shared" si="2"/>
        <v>0</v>
      </c>
      <c r="X13" s="26">
        <f t="shared" si="2"/>
        <v>7</v>
      </c>
      <c r="Y13" s="26">
        <f t="shared" si="2"/>
        <v>7</v>
      </c>
      <c r="Z13" s="26">
        <f t="shared" si="2"/>
        <v>7</v>
      </c>
      <c r="AA13" s="26">
        <f t="shared" si="2"/>
        <v>6</v>
      </c>
      <c r="AB13" s="26">
        <f t="shared" si="2"/>
        <v>4</v>
      </c>
      <c r="AC13" s="26">
        <f t="shared" si="2"/>
        <v>7</v>
      </c>
      <c r="AD13" s="26">
        <f t="shared" si="2"/>
        <v>7</v>
      </c>
      <c r="AE13" s="26">
        <f t="shared" si="2"/>
        <v>4</v>
      </c>
      <c r="AF13" s="26">
        <f t="shared" si="2"/>
        <v>7</v>
      </c>
      <c r="AG13" s="26">
        <f t="shared" si="2"/>
        <v>7</v>
      </c>
      <c r="AH13" s="26">
        <f t="shared" si="2"/>
        <v>7</v>
      </c>
      <c r="AI13" s="26">
        <f t="shared" si="2"/>
        <v>4</v>
      </c>
      <c r="AJ13" s="26">
        <f t="shared" si="2"/>
        <v>8</v>
      </c>
      <c r="AK13" s="26">
        <f t="shared" si="2"/>
        <v>7</v>
      </c>
      <c r="AL13" s="26">
        <f t="shared" si="2"/>
        <v>7</v>
      </c>
      <c r="AM13" s="26">
        <f t="shared" si="2"/>
        <v>7</v>
      </c>
      <c r="AN13" s="26">
        <f t="shared" si="2"/>
        <v>7</v>
      </c>
      <c r="AO13" s="26">
        <f t="shared" si="2"/>
        <v>7</v>
      </c>
      <c r="AP13" s="26">
        <f t="shared" si="2"/>
        <v>7</v>
      </c>
      <c r="AQ13" s="26">
        <f t="shared" si="2"/>
        <v>8</v>
      </c>
      <c r="AR13" s="26">
        <f t="shared" si="2"/>
        <v>0</v>
      </c>
      <c r="AS13" s="26">
        <f t="shared" si="2"/>
        <v>0</v>
      </c>
      <c r="AT13" s="26">
        <f t="shared" si="2"/>
        <v>6</v>
      </c>
      <c r="AU13" s="26">
        <f t="shared" si="2"/>
        <v>0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6">
        <f>SUM(E13:AT13)</f>
        <v>276</v>
      </c>
      <c r="BF13" s="26"/>
    </row>
    <row r="14" spans="1:58" ht="12.75">
      <c r="A14" s="145"/>
      <c r="B14" s="158"/>
      <c r="C14" s="160"/>
      <c r="D14" s="6" t="s">
        <v>9</v>
      </c>
      <c r="E14" s="26">
        <f aca="true" t="shared" si="3" ref="E14:U14">SUM(E18,E20,E22,E24)</f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1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1</v>
      </c>
      <c r="R14" s="26">
        <f t="shared" si="3"/>
        <v>0</v>
      </c>
      <c r="S14" s="26">
        <f t="shared" si="3"/>
        <v>1</v>
      </c>
      <c r="T14" s="26">
        <f t="shared" si="3"/>
        <v>0</v>
      </c>
      <c r="U14" s="26">
        <f t="shared" si="3"/>
        <v>1</v>
      </c>
      <c r="V14" s="25"/>
      <c r="W14" s="25"/>
      <c r="X14" s="26">
        <f aca="true" t="shared" si="4" ref="X14:AQ14">SUM(X16,X18,X20,X22,X24)</f>
        <v>0</v>
      </c>
      <c r="Y14" s="26">
        <f t="shared" si="4"/>
        <v>1</v>
      </c>
      <c r="Z14" s="26">
        <f t="shared" si="4"/>
        <v>1</v>
      </c>
      <c r="AA14" s="26">
        <f t="shared" si="4"/>
        <v>0</v>
      </c>
      <c r="AB14" s="26">
        <f t="shared" si="4"/>
        <v>1</v>
      </c>
      <c r="AC14" s="26">
        <f t="shared" si="4"/>
        <v>0</v>
      </c>
      <c r="AD14" s="26">
        <f t="shared" si="4"/>
        <v>0</v>
      </c>
      <c r="AE14" s="26">
        <f t="shared" si="4"/>
        <v>1</v>
      </c>
      <c r="AF14" s="26">
        <f t="shared" si="4"/>
        <v>0</v>
      </c>
      <c r="AG14" s="26">
        <f t="shared" si="4"/>
        <v>0</v>
      </c>
      <c r="AH14" s="26">
        <f t="shared" si="4"/>
        <v>1</v>
      </c>
      <c r="AI14" s="26">
        <f t="shared" si="4"/>
        <v>0</v>
      </c>
      <c r="AJ14" s="26">
        <f t="shared" si="4"/>
        <v>1</v>
      </c>
      <c r="AK14" s="26">
        <f t="shared" si="4"/>
        <v>0</v>
      </c>
      <c r="AL14" s="26">
        <f t="shared" si="4"/>
        <v>0</v>
      </c>
      <c r="AM14" s="26">
        <f t="shared" si="4"/>
        <v>1</v>
      </c>
      <c r="AN14" s="26">
        <f t="shared" si="4"/>
        <v>0</v>
      </c>
      <c r="AO14" s="26">
        <f t="shared" si="4"/>
        <v>0</v>
      </c>
      <c r="AP14" s="26">
        <f t="shared" si="4"/>
        <v>0</v>
      </c>
      <c r="AQ14" s="26">
        <f t="shared" si="4"/>
        <v>0</v>
      </c>
      <c r="AR14" s="26"/>
      <c r="AS14" s="26"/>
      <c r="AT14" s="26">
        <f>SUM(AT16,AT18,AT20,AT22,AT24)</f>
        <v>1</v>
      </c>
      <c r="AU14" s="26">
        <f>SUM(AU16,AU18,AU20,AU22,AU24)</f>
        <v>0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6"/>
      <c r="BF14" s="26">
        <f>SUM(E14:AT14)</f>
        <v>12</v>
      </c>
    </row>
    <row r="15" spans="1:58" ht="12.75">
      <c r="A15" s="145"/>
      <c r="B15" s="150" t="s">
        <v>120</v>
      </c>
      <c r="C15" s="152" t="s">
        <v>82</v>
      </c>
      <c r="D15" s="2" t="s">
        <v>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0"/>
      <c r="W15" s="20"/>
      <c r="X15" s="44">
        <v>2</v>
      </c>
      <c r="Y15" s="44">
        <v>2</v>
      </c>
      <c r="Z15" s="44">
        <v>2</v>
      </c>
      <c r="AA15" s="44"/>
      <c r="AB15" s="44">
        <v>1</v>
      </c>
      <c r="AC15" s="44">
        <v>2</v>
      </c>
      <c r="AD15" s="44">
        <v>2</v>
      </c>
      <c r="AE15" s="44">
        <v>1</v>
      </c>
      <c r="AF15" s="44">
        <v>2</v>
      </c>
      <c r="AG15" s="44">
        <v>2</v>
      </c>
      <c r="AH15" s="44">
        <v>2</v>
      </c>
      <c r="AI15" s="44">
        <v>2</v>
      </c>
      <c r="AJ15" s="44">
        <v>2</v>
      </c>
      <c r="AK15" s="44">
        <v>2</v>
      </c>
      <c r="AL15" s="44">
        <v>2</v>
      </c>
      <c r="AM15" s="44">
        <v>2</v>
      </c>
      <c r="AN15" s="44">
        <v>2</v>
      </c>
      <c r="AO15" s="44">
        <v>2</v>
      </c>
      <c r="AP15" s="44">
        <v>2</v>
      </c>
      <c r="AQ15" s="44">
        <v>2</v>
      </c>
      <c r="AR15" s="40"/>
      <c r="AS15" s="40"/>
      <c r="AT15" s="44">
        <v>2</v>
      </c>
      <c r="AU15" s="84"/>
      <c r="AV15" s="20"/>
      <c r="AW15" s="20"/>
      <c r="AX15" s="20"/>
      <c r="AY15" s="20"/>
      <c r="AZ15" s="20"/>
      <c r="BA15" s="20"/>
      <c r="BB15" s="20"/>
      <c r="BC15" s="20"/>
      <c r="BD15" s="20"/>
      <c r="BE15" s="44">
        <f>SUM(X15:AT15)</f>
        <v>38</v>
      </c>
      <c r="BF15" s="44"/>
    </row>
    <row r="16" spans="1:58" ht="12.75">
      <c r="A16" s="145"/>
      <c r="B16" s="151"/>
      <c r="C16" s="153"/>
      <c r="D16" s="17" t="s">
        <v>9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20"/>
      <c r="W16" s="20"/>
      <c r="X16" s="44"/>
      <c r="Y16" s="44">
        <v>1</v>
      </c>
      <c r="Z16" s="44">
        <v>1</v>
      </c>
      <c r="AA16" s="44"/>
      <c r="AB16" s="44">
        <v>1</v>
      </c>
      <c r="AC16" s="44"/>
      <c r="AD16" s="44"/>
      <c r="AE16" s="44">
        <v>1</v>
      </c>
      <c r="AF16" s="44"/>
      <c r="AG16" s="44"/>
      <c r="AH16" s="44">
        <v>1</v>
      </c>
      <c r="AI16" s="44"/>
      <c r="AJ16" s="44">
        <v>1</v>
      </c>
      <c r="AK16" s="44"/>
      <c r="AL16" s="44"/>
      <c r="AM16" s="44">
        <v>1</v>
      </c>
      <c r="AN16" s="44"/>
      <c r="AO16" s="44"/>
      <c r="AP16" s="44"/>
      <c r="AQ16" s="44"/>
      <c r="AR16" s="40"/>
      <c r="AS16" s="40"/>
      <c r="AT16" s="44">
        <v>1</v>
      </c>
      <c r="AU16" s="84"/>
      <c r="AV16" s="20"/>
      <c r="AW16" s="20"/>
      <c r="AX16" s="20"/>
      <c r="AY16" s="20"/>
      <c r="AZ16" s="20"/>
      <c r="BA16" s="20"/>
      <c r="BB16" s="20"/>
      <c r="BC16" s="20"/>
      <c r="BD16" s="20"/>
      <c r="BE16" s="44"/>
      <c r="BF16" s="44">
        <f>SUM(X16:AT16)</f>
        <v>8</v>
      </c>
    </row>
    <row r="17" spans="1:58" ht="10.5" customHeight="1">
      <c r="A17" s="145"/>
      <c r="B17" s="150" t="s">
        <v>99</v>
      </c>
      <c r="C17" s="136" t="s">
        <v>98</v>
      </c>
      <c r="D17" s="2" t="s">
        <v>8</v>
      </c>
      <c r="E17" s="21">
        <v>2</v>
      </c>
      <c r="F17" s="21">
        <v>2</v>
      </c>
      <c r="G17" s="21">
        <v>2</v>
      </c>
      <c r="H17" s="21">
        <v>2</v>
      </c>
      <c r="I17" s="21">
        <v>3</v>
      </c>
      <c r="J17" s="21">
        <v>3</v>
      </c>
      <c r="K17" s="21">
        <v>3</v>
      </c>
      <c r="L17" s="21">
        <v>3</v>
      </c>
      <c r="M17" s="21">
        <v>3</v>
      </c>
      <c r="N17" s="21">
        <v>3</v>
      </c>
      <c r="O17" s="21">
        <v>2</v>
      </c>
      <c r="P17" s="21">
        <v>2</v>
      </c>
      <c r="Q17" s="21">
        <v>2</v>
      </c>
      <c r="R17" s="21">
        <v>2</v>
      </c>
      <c r="S17" s="21">
        <v>2</v>
      </c>
      <c r="T17" s="21">
        <v>4</v>
      </c>
      <c r="U17" s="44">
        <v>2</v>
      </c>
      <c r="V17" s="20"/>
      <c r="W17" s="20"/>
      <c r="X17" s="39"/>
      <c r="Y17" s="39"/>
      <c r="Z17" s="39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44"/>
      <c r="AN17" s="44"/>
      <c r="AO17" s="44"/>
      <c r="AP17" s="44"/>
      <c r="AQ17" s="44"/>
      <c r="AR17" s="40"/>
      <c r="AS17" s="40"/>
      <c r="AT17" s="44"/>
      <c r="AU17" s="84"/>
      <c r="AV17" s="20"/>
      <c r="AW17" s="20"/>
      <c r="AX17" s="20"/>
      <c r="AY17" s="20"/>
      <c r="AZ17" s="20"/>
      <c r="BA17" s="20"/>
      <c r="BB17" s="20"/>
      <c r="BC17" s="20"/>
      <c r="BD17" s="20"/>
      <c r="BE17" s="24">
        <f>SUM(E17:BB17)</f>
        <v>42</v>
      </c>
      <c r="BF17" s="24"/>
    </row>
    <row r="18" spans="1:58" ht="13.5" customHeight="1">
      <c r="A18" s="145"/>
      <c r="B18" s="151"/>
      <c r="C18" s="137"/>
      <c r="D18" s="17" t="s">
        <v>9</v>
      </c>
      <c r="E18" s="21"/>
      <c r="F18" s="21"/>
      <c r="G18" s="21"/>
      <c r="H18" s="21"/>
      <c r="I18" s="21">
        <v>1</v>
      </c>
      <c r="J18" s="21"/>
      <c r="K18" s="21"/>
      <c r="L18" s="21"/>
      <c r="M18" s="21"/>
      <c r="N18" s="21"/>
      <c r="O18" s="21"/>
      <c r="P18" s="21"/>
      <c r="Q18" s="21">
        <v>1</v>
      </c>
      <c r="R18" s="21"/>
      <c r="S18" s="21">
        <v>1</v>
      </c>
      <c r="T18" s="21"/>
      <c r="U18" s="44">
        <v>1</v>
      </c>
      <c r="V18" s="20"/>
      <c r="W18" s="20"/>
      <c r="X18" s="39"/>
      <c r="Y18" s="39"/>
      <c r="Z18" s="39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44"/>
      <c r="AN18" s="44"/>
      <c r="AO18" s="44"/>
      <c r="AP18" s="44"/>
      <c r="AQ18" s="44"/>
      <c r="AR18" s="40"/>
      <c r="AS18" s="40"/>
      <c r="AT18" s="44"/>
      <c r="AU18" s="84"/>
      <c r="AV18" s="20"/>
      <c r="AW18" s="20"/>
      <c r="AX18" s="20"/>
      <c r="AY18" s="20"/>
      <c r="AZ18" s="20"/>
      <c r="BA18" s="20"/>
      <c r="BB18" s="20"/>
      <c r="BC18" s="20"/>
      <c r="BD18" s="20"/>
      <c r="BE18" s="24"/>
      <c r="BF18" s="24">
        <f>SUM(E18:AT18)</f>
        <v>4</v>
      </c>
    </row>
    <row r="19" spans="1:58" ht="12" customHeight="1">
      <c r="A19" s="145"/>
      <c r="B19" s="150" t="s">
        <v>59</v>
      </c>
      <c r="C19" s="168" t="s">
        <v>138</v>
      </c>
      <c r="D19" s="2" t="s">
        <v>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44">
        <v>2</v>
      </c>
      <c r="V19" s="20"/>
      <c r="W19" s="20"/>
      <c r="X19" s="39">
        <v>2</v>
      </c>
      <c r="Y19" s="39">
        <v>2</v>
      </c>
      <c r="Z19" s="39">
        <v>2</v>
      </c>
      <c r="AA19" s="39">
        <v>2</v>
      </c>
      <c r="AB19" s="39">
        <v>1</v>
      </c>
      <c r="AC19" s="39">
        <v>2</v>
      </c>
      <c r="AD19" s="39">
        <v>2</v>
      </c>
      <c r="AE19" s="39">
        <v>1</v>
      </c>
      <c r="AF19" s="39">
        <v>2</v>
      </c>
      <c r="AG19" s="39">
        <v>2</v>
      </c>
      <c r="AH19" s="39">
        <v>2</v>
      </c>
      <c r="AI19" s="39"/>
      <c r="AJ19" s="39">
        <v>2</v>
      </c>
      <c r="AK19" s="39">
        <v>2</v>
      </c>
      <c r="AL19" s="39">
        <v>2</v>
      </c>
      <c r="AM19" s="24">
        <v>2</v>
      </c>
      <c r="AN19" s="24">
        <v>2</v>
      </c>
      <c r="AO19" s="24">
        <v>2</v>
      </c>
      <c r="AP19" s="44">
        <v>2</v>
      </c>
      <c r="AQ19" s="44">
        <v>2</v>
      </c>
      <c r="AR19" s="40"/>
      <c r="AS19" s="40"/>
      <c r="AT19" s="44">
        <v>2</v>
      </c>
      <c r="AU19" s="84"/>
      <c r="AV19" s="20"/>
      <c r="AW19" s="20"/>
      <c r="AX19" s="20"/>
      <c r="AY19" s="20"/>
      <c r="AZ19" s="20"/>
      <c r="BA19" s="20"/>
      <c r="BB19" s="20"/>
      <c r="BC19" s="20"/>
      <c r="BD19" s="20"/>
      <c r="BE19" s="24">
        <f>SUM(E19:AT19)</f>
        <v>72</v>
      </c>
      <c r="BF19" s="24"/>
    </row>
    <row r="20" spans="1:58" ht="17.25" customHeight="1">
      <c r="A20" s="145"/>
      <c r="B20" s="151"/>
      <c r="C20" s="168"/>
      <c r="D20" s="17" t="s">
        <v>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44"/>
      <c r="V20" s="20"/>
      <c r="W20" s="20"/>
      <c r="X20" s="39"/>
      <c r="Y20" s="39"/>
      <c r="Z20" s="39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44"/>
      <c r="AQ20" s="44"/>
      <c r="AR20" s="40"/>
      <c r="AS20" s="40"/>
      <c r="AT20" s="44"/>
      <c r="AU20" s="84"/>
      <c r="AV20" s="20"/>
      <c r="AW20" s="20"/>
      <c r="AX20" s="20"/>
      <c r="AY20" s="20"/>
      <c r="AZ20" s="20"/>
      <c r="BA20" s="20"/>
      <c r="BB20" s="20"/>
      <c r="BC20" s="20"/>
      <c r="BD20" s="20"/>
      <c r="BE20" s="24"/>
      <c r="BF20" s="24">
        <v>0</v>
      </c>
    </row>
    <row r="21" spans="1:58" ht="15.75" customHeight="1">
      <c r="A21" s="145"/>
      <c r="B21" s="109" t="s">
        <v>60</v>
      </c>
      <c r="C21" s="108" t="s">
        <v>53</v>
      </c>
      <c r="D21" s="2" t="s">
        <v>8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</v>
      </c>
      <c r="K21" s="24">
        <v>1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>
        <v>2</v>
      </c>
      <c r="S21" s="24">
        <v>2</v>
      </c>
      <c r="T21" s="24">
        <v>1</v>
      </c>
      <c r="U21" s="44">
        <v>2</v>
      </c>
      <c r="V21" s="20"/>
      <c r="W21" s="20"/>
      <c r="X21" s="39">
        <v>2</v>
      </c>
      <c r="Y21" s="39">
        <v>2</v>
      </c>
      <c r="Z21" s="39">
        <v>2</v>
      </c>
      <c r="AA21" s="39">
        <v>2</v>
      </c>
      <c r="AB21" s="39">
        <v>1</v>
      </c>
      <c r="AC21" s="39">
        <v>2</v>
      </c>
      <c r="AD21" s="39">
        <v>2</v>
      </c>
      <c r="AE21" s="39">
        <v>1</v>
      </c>
      <c r="AF21" s="39">
        <v>2</v>
      </c>
      <c r="AG21" s="39">
        <v>2</v>
      </c>
      <c r="AH21" s="39">
        <v>1</v>
      </c>
      <c r="AI21" s="39">
        <v>1</v>
      </c>
      <c r="AJ21" s="39">
        <v>2</v>
      </c>
      <c r="AK21" s="39">
        <v>2</v>
      </c>
      <c r="AL21" s="39">
        <v>2</v>
      </c>
      <c r="AM21" s="24">
        <v>2</v>
      </c>
      <c r="AN21" s="24">
        <v>2</v>
      </c>
      <c r="AO21" s="24">
        <v>2</v>
      </c>
      <c r="AP21" s="44">
        <v>2</v>
      </c>
      <c r="AQ21" s="44">
        <v>2</v>
      </c>
      <c r="AR21" s="40"/>
      <c r="AS21" s="40"/>
      <c r="AT21" s="44">
        <v>2</v>
      </c>
      <c r="AU21" s="84"/>
      <c r="AV21" s="20"/>
      <c r="AW21" s="20"/>
      <c r="AX21" s="20"/>
      <c r="AY21" s="20"/>
      <c r="AZ21" s="20"/>
      <c r="BA21" s="20"/>
      <c r="BB21" s="20"/>
      <c r="BC21" s="20"/>
      <c r="BD21" s="20"/>
      <c r="BE21" s="24">
        <f>SUM(E21:AT21)</f>
        <v>70</v>
      </c>
      <c r="BF21" s="24"/>
    </row>
    <row r="22" spans="1:58" ht="10.5" customHeight="1">
      <c r="A22" s="145"/>
      <c r="B22" s="109"/>
      <c r="C22" s="108"/>
      <c r="D22" s="17" t="s">
        <v>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44"/>
      <c r="V22" s="20"/>
      <c r="W22" s="20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24"/>
      <c r="AN22" s="24"/>
      <c r="AO22" s="24"/>
      <c r="AP22" s="44"/>
      <c r="AQ22" s="44"/>
      <c r="AR22" s="40"/>
      <c r="AS22" s="40"/>
      <c r="AT22" s="44"/>
      <c r="AU22" s="84"/>
      <c r="AV22" s="20"/>
      <c r="AW22" s="20"/>
      <c r="AX22" s="20"/>
      <c r="AY22" s="20"/>
      <c r="AZ22" s="20"/>
      <c r="BA22" s="20"/>
      <c r="BB22" s="20"/>
      <c r="BC22" s="20"/>
      <c r="BD22" s="20"/>
      <c r="BE22" s="24"/>
      <c r="BF22" s="24">
        <f>SUM(E22:AO22)</f>
        <v>0</v>
      </c>
    </row>
    <row r="23" spans="1:58" ht="12.75" customHeight="1">
      <c r="A23" s="145"/>
      <c r="B23" s="109" t="s">
        <v>117</v>
      </c>
      <c r="C23" s="108" t="s">
        <v>118</v>
      </c>
      <c r="D23" s="2" t="s">
        <v>8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2</v>
      </c>
      <c r="R23" s="24">
        <v>1</v>
      </c>
      <c r="S23" s="24">
        <v>1</v>
      </c>
      <c r="T23" s="24">
        <v>1</v>
      </c>
      <c r="U23" s="44">
        <v>1</v>
      </c>
      <c r="V23" s="20"/>
      <c r="W23" s="20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24"/>
      <c r="AN23" s="24"/>
      <c r="AO23" s="24"/>
      <c r="AP23" s="44"/>
      <c r="AQ23" s="44"/>
      <c r="AR23" s="40"/>
      <c r="AS23" s="40"/>
      <c r="AT23" s="44"/>
      <c r="AU23" s="84"/>
      <c r="AV23" s="20"/>
      <c r="AW23" s="20"/>
      <c r="AX23" s="20"/>
      <c r="AY23" s="20"/>
      <c r="AZ23" s="20"/>
      <c r="BA23" s="20"/>
      <c r="BB23" s="20"/>
      <c r="BC23" s="20"/>
      <c r="BD23" s="20"/>
      <c r="BE23" s="24">
        <f>SUM(E23:AO23)</f>
        <v>18</v>
      </c>
      <c r="BF23" s="24"/>
    </row>
    <row r="24" spans="1:58" ht="12.75" customHeight="1">
      <c r="A24" s="145"/>
      <c r="B24" s="109"/>
      <c r="C24" s="108"/>
      <c r="D24" s="17" t="s">
        <v>9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44"/>
      <c r="V24" s="20"/>
      <c r="W24" s="20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24"/>
      <c r="AN24" s="24"/>
      <c r="AO24" s="24"/>
      <c r="AP24" s="44"/>
      <c r="AQ24" s="44"/>
      <c r="AR24" s="40"/>
      <c r="AS24" s="40"/>
      <c r="AT24" s="44"/>
      <c r="AU24" s="84"/>
      <c r="AV24" s="20"/>
      <c r="AW24" s="20"/>
      <c r="AX24" s="20"/>
      <c r="AY24" s="20"/>
      <c r="AZ24" s="20"/>
      <c r="BA24" s="20"/>
      <c r="BB24" s="20"/>
      <c r="BC24" s="20"/>
      <c r="BD24" s="20"/>
      <c r="BE24" s="24"/>
      <c r="BF24" s="24">
        <f>SUM(E24:AO24)</f>
        <v>0</v>
      </c>
    </row>
    <row r="25" spans="1:58" ht="12.75" customHeight="1">
      <c r="A25" s="145"/>
      <c r="B25" s="109" t="s">
        <v>145</v>
      </c>
      <c r="C25" s="136" t="s">
        <v>147</v>
      </c>
      <c r="D25" s="2" t="s">
        <v>8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/>
      <c r="R25" s="24"/>
      <c r="S25" s="24"/>
      <c r="T25" s="24"/>
      <c r="U25" s="44"/>
      <c r="V25" s="20"/>
      <c r="W25" s="20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24"/>
      <c r="AN25" s="24"/>
      <c r="AO25" s="24"/>
      <c r="AP25" s="44"/>
      <c r="AQ25" s="44"/>
      <c r="AR25" s="40"/>
      <c r="AS25" s="40"/>
      <c r="AT25" s="44"/>
      <c r="AU25" s="84"/>
      <c r="AV25" s="20"/>
      <c r="AW25" s="20"/>
      <c r="AX25" s="20"/>
      <c r="AY25" s="20"/>
      <c r="AZ25" s="20"/>
      <c r="BA25" s="20"/>
      <c r="BB25" s="20"/>
      <c r="BC25" s="20"/>
      <c r="BD25" s="20"/>
      <c r="BE25" s="24">
        <f>SUM(E25:AO25)</f>
        <v>12</v>
      </c>
      <c r="BF25" s="24"/>
    </row>
    <row r="26" spans="1:58" ht="12.75" customHeight="1">
      <c r="A26" s="145"/>
      <c r="B26" s="109"/>
      <c r="C26" s="137"/>
      <c r="D26" s="17" t="s">
        <v>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44"/>
      <c r="V26" s="20"/>
      <c r="W26" s="20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24"/>
      <c r="AN26" s="24"/>
      <c r="AO26" s="24"/>
      <c r="AP26" s="44"/>
      <c r="AQ26" s="44"/>
      <c r="AR26" s="40"/>
      <c r="AS26" s="40"/>
      <c r="AT26" s="44"/>
      <c r="AU26" s="84"/>
      <c r="AV26" s="20"/>
      <c r="AW26" s="20"/>
      <c r="AX26" s="20"/>
      <c r="AY26" s="20"/>
      <c r="AZ26" s="20"/>
      <c r="BA26" s="20"/>
      <c r="BB26" s="20"/>
      <c r="BC26" s="20"/>
      <c r="BD26" s="20"/>
      <c r="BE26" s="24"/>
      <c r="BF26" s="24">
        <f>SUM(E26:AO26)</f>
        <v>0</v>
      </c>
    </row>
    <row r="27" spans="1:58" ht="12.75" customHeight="1">
      <c r="A27" s="145"/>
      <c r="B27" s="109" t="s">
        <v>146</v>
      </c>
      <c r="C27" s="136" t="s">
        <v>148</v>
      </c>
      <c r="D27" s="2" t="s">
        <v>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44"/>
      <c r="V27" s="20"/>
      <c r="W27" s="20"/>
      <c r="X27" s="39">
        <v>1</v>
      </c>
      <c r="Y27" s="39">
        <v>1</v>
      </c>
      <c r="Z27" s="39">
        <v>1</v>
      </c>
      <c r="AA27" s="39">
        <v>2</v>
      </c>
      <c r="AB27" s="39">
        <v>1</v>
      </c>
      <c r="AC27" s="39">
        <v>1</v>
      </c>
      <c r="AD27" s="39">
        <v>1</v>
      </c>
      <c r="AE27" s="39">
        <v>1</v>
      </c>
      <c r="AF27" s="39">
        <v>1</v>
      </c>
      <c r="AG27" s="39">
        <v>1</v>
      </c>
      <c r="AH27" s="39">
        <v>2</v>
      </c>
      <c r="AI27" s="39">
        <v>1</v>
      </c>
      <c r="AJ27" s="39">
        <v>2</v>
      </c>
      <c r="AK27" s="39">
        <v>1</v>
      </c>
      <c r="AL27" s="39">
        <v>1</v>
      </c>
      <c r="AM27" s="39">
        <v>1</v>
      </c>
      <c r="AN27" s="39">
        <v>1</v>
      </c>
      <c r="AO27" s="39">
        <v>1</v>
      </c>
      <c r="AP27" s="39">
        <v>1</v>
      </c>
      <c r="AQ27" s="39">
        <v>2</v>
      </c>
      <c r="AR27" s="40"/>
      <c r="AS27" s="40"/>
      <c r="AT27" s="44"/>
      <c r="AU27" s="84"/>
      <c r="AV27" s="20"/>
      <c r="AW27" s="20"/>
      <c r="AX27" s="20"/>
      <c r="AY27" s="20"/>
      <c r="AZ27" s="20"/>
      <c r="BA27" s="20"/>
      <c r="BB27" s="20"/>
      <c r="BC27" s="20"/>
      <c r="BD27" s="20"/>
      <c r="BE27" s="24">
        <f>SUM(E27:AU27)</f>
        <v>24</v>
      </c>
      <c r="BF27" s="24"/>
    </row>
    <row r="28" spans="1:58" ht="12.75" customHeight="1">
      <c r="A28" s="145"/>
      <c r="B28" s="109"/>
      <c r="C28" s="137"/>
      <c r="D28" s="17" t="s">
        <v>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44"/>
      <c r="V28" s="20"/>
      <c r="W28" s="20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24"/>
      <c r="AN28" s="24"/>
      <c r="AO28" s="24"/>
      <c r="AP28" s="44"/>
      <c r="AQ28" s="44"/>
      <c r="AR28" s="40"/>
      <c r="AS28" s="40"/>
      <c r="AT28" s="44"/>
      <c r="AU28" s="84"/>
      <c r="AV28" s="20"/>
      <c r="AW28" s="20"/>
      <c r="AX28" s="20"/>
      <c r="AY28" s="20"/>
      <c r="AZ28" s="20"/>
      <c r="BA28" s="20"/>
      <c r="BB28" s="20"/>
      <c r="BC28" s="20"/>
      <c r="BD28" s="20"/>
      <c r="BE28" s="24"/>
      <c r="BF28" s="24">
        <f>SUM(E28:AO28)</f>
        <v>0</v>
      </c>
    </row>
    <row r="29" spans="1:58" ht="12.75" customHeight="1">
      <c r="A29" s="145"/>
      <c r="B29" s="158" t="s">
        <v>11</v>
      </c>
      <c r="C29" s="159" t="s">
        <v>20</v>
      </c>
      <c r="D29" s="27" t="s">
        <v>8</v>
      </c>
      <c r="E29" s="26">
        <f>E31+E33</f>
        <v>9</v>
      </c>
      <c r="F29" s="26">
        <f aca="true" t="shared" si="5" ref="F29:U29">F31+F33</f>
        <v>8</v>
      </c>
      <c r="G29" s="26">
        <f t="shared" si="5"/>
        <v>8</v>
      </c>
      <c r="H29" s="26">
        <f t="shared" si="5"/>
        <v>9</v>
      </c>
      <c r="I29" s="26">
        <f t="shared" si="5"/>
        <v>9</v>
      </c>
      <c r="J29" s="26">
        <f t="shared" si="5"/>
        <v>9</v>
      </c>
      <c r="K29" s="26">
        <f t="shared" si="5"/>
        <v>8</v>
      </c>
      <c r="L29" s="26">
        <f t="shared" si="5"/>
        <v>8</v>
      </c>
      <c r="M29" s="26">
        <f t="shared" si="5"/>
        <v>8</v>
      </c>
      <c r="N29" s="26">
        <f t="shared" si="5"/>
        <v>8</v>
      </c>
      <c r="O29" s="26">
        <f t="shared" si="5"/>
        <v>8</v>
      </c>
      <c r="P29" s="26">
        <f t="shared" si="5"/>
        <v>8</v>
      </c>
      <c r="Q29" s="26">
        <f t="shared" si="5"/>
        <v>8</v>
      </c>
      <c r="R29" s="26">
        <f t="shared" si="5"/>
        <v>8</v>
      </c>
      <c r="S29" s="26">
        <f t="shared" si="5"/>
        <v>8</v>
      </c>
      <c r="T29" s="26">
        <f t="shared" si="5"/>
        <v>8</v>
      </c>
      <c r="U29" s="26">
        <f t="shared" si="5"/>
        <v>8</v>
      </c>
      <c r="V29" s="25"/>
      <c r="W29" s="25"/>
      <c r="X29" s="26">
        <f aca="true" t="shared" si="6" ref="X29:AT29">X31</f>
        <v>0</v>
      </c>
      <c r="Y29" s="26">
        <f t="shared" si="6"/>
        <v>0</v>
      </c>
      <c r="Z29" s="26">
        <f t="shared" si="6"/>
        <v>0</v>
      </c>
      <c r="AA29" s="26">
        <f t="shared" si="6"/>
        <v>0</v>
      </c>
      <c r="AB29" s="26">
        <f t="shared" si="6"/>
        <v>0</v>
      </c>
      <c r="AC29" s="26">
        <f t="shared" si="6"/>
        <v>0</v>
      </c>
      <c r="AD29" s="26">
        <f t="shared" si="6"/>
        <v>0</v>
      </c>
      <c r="AE29" s="26">
        <f t="shared" si="6"/>
        <v>0</v>
      </c>
      <c r="AF29" s="26">
        <f t="shared" si="6"/>
        <v>0</v>
      </c>
      <c r="AG29" s="26">
        <f t="shared" si="6"/>
        <v>0</v>
      </c>
      <c r="AH29" s="26">
        <f t="shared" si="6"/>
        <v>0</v>
      </c>
      <c r="AI29" s="26">
        <f t="shared" si="6"/>
        <v>0</v>
      </c>
      <c r="AJ29" s="26">
        <f t="shared" si="6"/>
        <v>0</v>
      </c>
      <c r="AK29" s="26">
        <f t="shared" si="6"/>
        <v>0</v>
      </c>
      <c r="AL29" s="26">
        <f t="shared" si="6"/>
        <v>0</v>
      </c>
      <c r="AM29" s="26">
        <f t="shared" si="6"/>
        <v>0</v>
      </c>
      <c r="AN29" s="26">
        <f t="shared" si="6"/>
        <v>0</v>
      </c>
      <c r="AO29" s="26">
        <f t="shared" si="6"/>
        <v>0</v>
      </c>
      <c r="AP29" s="26">
        <f t="shared" si="6"/>
        <v>0</v>
      </c>
      <c r="AQ29" s="26">
        <f t="shared" si="6"/>
        <v>0</v>
      </c>
      <c r="AR29" s="26"/>
      <c r="AS29" s="26"/>
      <c r="AT29" s="26">
        <f t="shared" si="6"/>
        <v>0</v>
      </c>
      <c r="AU29" s="26">
        <f>AU31</f>
        <v>0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6">
        <f>SUM(E29:AT29)</f>
        <v>140</v>
      </c>
      <c r="BF29" s="26"/>
    </row>
    <row r="30" spans="1:58" ht="12.75" customHeight="1">
      <c r="A30" s="145"/>
      <c r="B30" s="158"/>
      <c r="C30" s="160"/>
      <c r="D30" s="27" t="s">
        <v>9</v>
      </c>
      <c r="E30" s="26">
        <f>E32</f>
        <v>0</v>
      </c>
      <c r="F30" s="26">
        <f aca="true" t="shared" si="7" ref="F30:AT30">F32</f>
        <v>0</v>
      </c>
      <c r="G30" s="26">
        <f t="shared" si="7"/>
        <v>0</v>
      </c>
      <c r="H30" s="26">
        <f t="shared" si="7"/>
        <v>0</v>
      </c>
      <c r="I30" s="26">
        <f t="shared" si="7"/>
        <v>1</v>
      </c>
      <c r="J30" s="26">
        <f t="shared" si="7"/>
        <v>0</v>
      </c>
      <c r="K30" s="26">
        <f t="shared" si="7"/>
        <v>0</v>
      </c>
      <c r="L30" s="26">
        <f t="shared" si="7"/>
        <v>0</v>
      </c>
      <c r="M30" s="26">
        <f t="shared" si="7"/>
        <v>1</v>
      </c>
      <c r="N30" s="26">
        <f t="shared" si="7"/>
        <v>0</v>
      </c>
      <c r="O30" s="26">
        <f t="shared" si="7"/>
        <v>1</v>
      </c>
      <c r="P30" s="26">
        <f t="shared" si="7"/>
        <v>0</v>
      </c>
      <c r="Q30" s="26">
        <f t="shared" si="7"/>
        <v>0</v>
      </c>
      <c r="R30" s="26">
        <f t="shared" si="7"/>
        <v>0</v>
      </c>
      <c r="S30" s="26">
        <f t="shared" si="7"/>
        <v>0</v>
      </c>
      <c r="T30" s="26">
        <f t="shared" si="7"/>
        <v>1</v>
      </c>
      <c r="U30" s="26">
        <f t="shared" si="7"/>
        <v>0</v>
      </c>
      <c r="V30" s="25"/>
      <c r="W30" s="25"/>
      <c r="X30" s="26">
        <f t="shared" si="7"/>
        <v>0</v>
      </c>
      <c r="Y30" s="26">
        <f t="shared" si="7"/>
        <v>0</v>
      </c>
      <c r="Z30" s="26">
        <f t="shared" si="7"/>
        <v>0</v>
      </c>
      <c r="AA30" s="26">
        <f t="shared" si="7"/>
        <v>0</v>
      </c>
      <c r="AB30" s="26">
        <f t="shared" si="7"/>
        <v>0</v>
      </c>
      <c r="AC30" s="26">
        <f t="shared" si="7"/>
        <v>0</v>
      </c>
      <c r="AD30" s="26">
        <f t="shared" si="7"/>
        <v>0</v>
      </c>
      <c r="AE30" s="26">
        <f t="shared" si="7"/>
        <v>0</v>
      </c>
      <c r="AF30" s="26">
        <f t="shared" si="7"/>
        <v>0</v>
      </c>
      <c r="AG30" s="26">
        <f t="shared" si="7"/>
        <v>0</v>
      </c>
      <c r="AH30" s="26">
        <f t="shared" si="7"/>
        <v>0</v>
      </c>
      <c r="AI30" s="26">
        <f t="shared" si="7"/>
        <v>0</v>
      </c>
      <c r="AJ30" s="26">
        <f t="shared" si="7"/>
        <v>0</v>
      </c>
      <c r="AK30" s="26">
        <f t="shared" si="7"/>
        <v>0</v>
      </c>
      <c r="AL30" s="26">
        <f t="shared" si="7"/>
        <v>0</v>
      </c>
      <c r="AM30" s="26">
        <f t="shared" si="7"/>
        <v>0</v>
      </c>
      <c r="AN30" s="26">
        <f t="shared" si="7"/>
        <v>0</v>
      </c>
      <c r="AO30" s="26">
        <f t="shared" si="7"/>
        <v>0</v>
      </c>
      <c r="AP30" s="26">
        <f t="shared" si="7"/>
        <v>0</v>
      </c>
      <c r="AQ30" s="26">
        <f t="shared" si="7"/>
        <v>0</v>
      </c>
      <c r="AR30" s="26"/>
      <c r="AS30" s="26"/>
      <c r="AT30" s="26">
        <f t="shared" si="7"/>
        <v>0</v>
      </c>
      <c r="AU30" s="26">
        <f>AU32</f>
        <v>0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6"/>
      <c r="BF30" s="26">
        <f>SUM(E30:AT30)</f>
        <v>4</v>
      </c>
    </row>
    <row r="31" spans="1:58" ht="18" customHeight="1">
      <c r="A31" s="145"/>
      <c r="B31" s="135" t="s">
        <v>61</v>
      </c>
      <c r="C31" s="108" t="s">
        <v>58</v>
      </c>
      <c r="D31" s="2" t="s">
        <v>8</v>
      </c>
      <c r="E31" s="21">
        <v>6</v>
      </c>
      <c r="F31" s="21">
        <v>6</v>
      </c>
      <c r="G31" s="21">
        <v>6</v>
      </c>
      <c r="H31" s="21">
        <v>6</v>
      </c>
      <c r="I31" s="21">
        <v>6</v>
      </c>
      <c r="J31" s="21">
        <v>6</v>
      </c>
      <c r="K31" s="21">
        <v>6</v>
      </c>
      <c r="L31" s="21">
        <v>5</v>
      </c>
      <c r="M31" s="21">
        <v>5</v>
      </c>
      <c r="N31" s="21">
        <v>5</v>
      </c>
      <c r="O31" s="21">
        <v>5</v>
      </c>
      <c r="P31" s="21">
        <v>5</v>
      </c>
      <c r="Q31" s="21">
        <v>5</v>
      </c>
      <c r="R31" s="21">
        <v>5</v>
      </c>
      <c r="S31" s="21">
        <v>5</v>
      </c>
      <c r="T31" s="21">
        <v>5</v>
      </c>
      <c r="U31" s="21">
        <v>5</v>
      </c>
      <c r="V31" s="20"/>
      <c r="W31" s="20"/>
      <c r="X31" s="39"/>
      <c r="Y31" s="39"/>
      <c r="Z31" s="39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44"/>
      <c r="AN31" s="44"/>
      <c r="AO31" s="44"/>
      <c r="AP31" s="44"/>
      <c r="AQ31" s="44"/>
      <c r="AR31" s="40"/>
      <c r="AS31" s="40"/>
      <c r="AT31" s="44"/>
      <c r="AU31" s="44"/>
      <c r="AV31" s="20"/>
      <c r="AW31" s="20"/>
      <c r="AX31" s="20"/>
      <c r="AY31" s="20"/>
      <c r="AZ31" s="20"/>
      <c r="BA31" s="20"/>
      <c r="BB31" s="20"/>
      <c r="BC31" s="20"/>
      <c r="BD31" s="20"/>
      <c r="BE31" s="24">
        <f>SUM(E31:AT31)</f>
        <v>92</v>
      </c>
      <c r="BF31" s="24"/>
    </row>
    <row r="32" spans="1:58" ht="15.75" customHeight="1">
      <c r="A32" s="145"/>
      <c r="B32" s="135"/>
      <c r="C32" s="108"/>
      <c r="D32" s="17" t="s">
        <v>9</v>
      </c>
      <c r="E32" s="24"/>
      <c r="F32" s="24"/>
      <c r="G32" s="24"/>
      <c r="H32" s="24"/>
      <c r="I32" s="24">
        <v>1</v>
      </c>
      <c r="J32" s="24"/>
      <c r="K32" s="24"/>
      <c r="L32" s="24"/>
      <c r="M32" s="24">
        <v>1</v>
      </c>
      <c r="N32" s="24"/>
      <c r="O32" s="24">
        <v>1</v>
      </c>
      <c r="P32" s="24"/>
      <c r="Q32" s="24"/>
      <c r="R32" s="24"/>
      <c r="S32" s="24"/>
      <c r="T32" s="24">
        <v>1</v>
      </c>
      <c r="U32" s="44"/>
      <c r="V32" s="20"/>
      <c r="W32" s="20"/>
      <c r="X32" s="39"/>
      <c r="Y32" s="39"/>
      <c r="Z32" s="39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44"/>
      <c r="AN32" s="44"/>
      <c r="AO32" s="44"/>
      <c r="AP32" s="44"/>
      <c r="AQ32" s="44"/>
      <c r="AR32" s="40"/>
      <c r="AS32" s="40"/>
      <c r="AT32" s="44"/>
      <c r="AU32" s="44"/>
      <c r="AV32" s="20"/>
      <c r="AW32" s="20"/>
      <c r="AX32" s="20"/>
      <c r="AY32" s="20"/>
      <c r="AZ32" s="20"/>
      <c r="BA32" s="20"/>
      <c r="BB32" s="20"/>
      <c r="BC32" s="20"/>
      <c r="BD32" s="20"/>
      <c r="BE32" s="24"/>
      <c r="BF32" s="24">
        <f>SUM(E32:AO32)</f>
        <v>4</v>
      </c>
    </row>
    <row r="33" spans="1:58" ht="12.75" customHeight="1">
      <c r="A33" s="145"/>
      <c r="B33" s="135" t="s">
        <v>176</v>
      </c>
      <c r="C33" s="136" t="s">
        <v>177</v>
      </c>
      <c r="D33" s="2" t="s">
        <v>8</v>
      </c>
      <c r="E33" s="24">
        <v>3</v>
      </c>
      <c r="F33" s="24">
        <v>2</v>
      </c>
      <c r="G33" s="24">
        <v>2</v>
      </c>
      <c r="H33" s="24">
        <v>3</v>
      </c>
      <c r="I33" s="24">
        <v>3</v>
      </c>
      <c r="J33" s="24">
        <v>3</v>
      </c>
      <c r="K33" s="24">
        <v>2</v>
      </c>
      <c r="L33" s="24">
        <v>3</v>
      </c>
      <c r="M33" s="24">
        <v>3</v>
      </c>
      <c r="N33" s="24">
        <v>3</v>
      </c>
      <c r="O33" s="24">
        <v>3</v>
      </c>
      <c r="P33" s="24">
        <v>3</v>
      </c>
      <c r="Q33" s="24">
        <v>3</v>
      </c>
      <c r="R33" s="24">
        <v>3</v>
      </c>
      <c r="S33" s="24">
        <v>3</v>
      </c>
      <c r="T33" s="24">
        <v>3</v>
      </c>
      <c r="U33" s="24">
        <v>3</v>
      </c>
      <c r="V33" s="20"/>
      <c r="W33" s="20"/>
      <c r="X33" s="39"/>
      <c r="Y33" s="39"/>
      <c r="Z33" s="39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44"/>
      <c r="AN33" s="44"/>
      <c r="AO33" s="44"/>
      <c r="AP33" s="44"/>
      <c r="AQ33" s="44"/>
      <c r="AR33" s="40"/>
      <c r="AS33" s="40"/>
      <c r="AT33" s="44"/>
      <c r="AU33" s="44"/>
      <c r="AV33" s="20"/>
      <c r="AW33" s="20"/>
      <c r="AX33" s="20"/>
      <c r="AY33" s="20"/>
      <c r="AZ33" s="20"/>
      <c r="BA33" s="20"/>
      <c r="BB33" s="20"/>
      <c r="BC33" s="20"/>
      <c r="BD33" s="20"/>
      <c r="BE33" s="24">
        <f>SUM(E33:AT33)</f>
        <v>48</v>
      </c>
      <c r="BF33" s="24"/>
    </row>
    <row r="34" spans="1:58" ht="12.75" customHeight="1">
      <c r="A34" s="145"/>
      <c r="B34" s="135"/>
      <c r="C34" s="137"/>
      <c r="D34" s="17" t="s">
        <v>9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44"/>
      <c r="V34" s="20"/>
      <c r="W34" s="20"/>
      <c r="X34" s="39"/>
      <c r="Y34" s="39"/>
      <c r="Z34" s="39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44"/>
      <c r="AN34" s="44"/>
      <c r="AO34" s="44"/>
      <c r="AP34" s="44"/>
      <c r="AQ34" s="44"/>
      <c r="AR34" s="40"/>
      <c r="AS34" s="40"/>
      <c r="AT34" s="44"/>
      <c r="AU34" s="44"/>
      <c r="AV34" s="20"/>
      <c r="AW34" s="20"/>
      <c r="AX34" s="20"/>
      <c r="AY34" s="20"/>
      <c r="AZ34" s="20"/>
      <c r="BA34" s="20"/>
      <c r="BB34" s="20"/>
      <c r="BC34" s="20"/>
      <c r="BD34" s="20"/>
      <c r="BE34" s="24"/>
      <c r="BF34" s="24">
        <f>SUM(E34:AO34)</f>
        <v>0</v>
      </c>
    </row>
    <row r="35" spans="1:58" ht="12.75" customHeight="1">
      <c r="A35" s="145"/>
      <c r="B35" s="104" t="s">
        <v>14</v>
      </c>
      <c r="C35" s="106" t="s">
        <v>15</v>
      </c>
      <c r="D35" s="27" t="s">
        <v>8</v>
      </c>
      <c r="E35" s="26">
        <f>SUM(E37,E55)</f>
        <v>18</v>
      </c>
      <c r="F35" s="26">
        <f aca="true" t="shared" si="8" ref="F35:AU35">SUM(F37,F55)</f>
        <v>18</v>
      </c>
      <c r="G35" s="26">
        <f t="shared" si="8"/>
        <v>18</v>
      </c>
      <c r="H35" s="26">
        <f t="shared" si="8"/>
        <v>18</v>
      </c>
      <c r="I35" s="26">
        <f t="shared" si="8"/>
        <v>15</v>
      </c>
      <c r="J35" s="26">
        <f t="shared" si="8"/>
        <v>17</v>
      </c>
      <c r="K35" s="26">
        <f t="shared" si="8"/>
        <v>18</v>
      </c>
      <c r="L35" s="26">
        <f t="shared" si="8"/>
        <v>16</v>
      </c>
      <c r="M35" s="26">
        <f t="shared" si="8"/>
        <v>17</v>
      </c>
      <c r="N35" s="26">
        <f t="shared" si="8"/>
        <v>16</v>
      </c>
      <c r="O35" s="26">
        <f t="shared" si="8"/>
        <v>17</v>
      </c>
      <c r="P35" s="26">
        <f t="shared" si="8"/>
        <v>17</v>
      </c>
      <c r="Q35" s="26">
        <f t="shared" si="8"/>
        <v>17</v>
      </c>
      <c r="R35" s="26">
        <f t="shared" si="8"/>
        <v>17</v>
      </c>
      <c r="S35" s="26">
        <f t="shared" si="8"/>
        <v>17</v>
      </c>
      <c r="T35" s="26">
        <f t="shared" si="8"/>
        <v>17</v>
      </c>
      <c r="U35" s="26">
        <f t="shared" si="8"/>
        <v>19</v>
      </c>
      <c r="V35" s="26">
        <f t="shared" si="8"/>
        <v>0</v>
      </c>
      <c r="W35" s="26">
        <f t="shared" si="8"/>
        <v>0</v>
      </c>
      <c r="X35" s="26">
        <f t="shared" si="8"/>
        <v>25</v>
      </c>
      <c r="Y35" s="26">
        <f t="shared" si="8"/>
        <v>25</v>
      </c>
      <c r="Z35" s="26">
        <f t="shared" si="8"/>
        <v>25</v>
      </c>
      <c r="AA35" s="26">
        <f t="shared" si="8"/>
        <v>26</v>
      </c>
      <c r="AB35" s="26">
        <f t="shared" si="8"/>
        <v>26</v>
      </c>
      <c r="AC35" s="26">
        <f t="shared" si="8"/>
        <v>26</v>
      </c>
      <c r="AD35" s="26">
        <f t="shared" si="8"/>
        <v>26</v>
      </c>
      <c r="AE35" s="26">
        <f t="shared" si="8"/>
        <v>27</v>
      </c>
      <c r="AF35" s="26">
        <f t="shared" si="8"/>
        <v>25</v>
      </c>
      <c r="AG35" s="26">
        <f t="shared" si="8"/>
        <v>27</v>
      </c>
      <c r="AH35" s="26">
        <f t="shared" si="8"/>
        <v>25</v>
      </c>
      <c r="AI35" s="26">
        <f t="shared" si="8"/>
        <v>27</v>
      </c>
      <c r="AJ35" s="26">
        <f t="shared" si="8"/>
        <v>25</v>
      </c>
      <c r="AK35" s="26">
        <f t="shared" si="8"/>
        <v>25</v>
      </c>
      <c r="AL35" s="26">
        <f t="shared" si="8"/>
        <v>26</v>
      </c>
      <c r="AM35" s="26">
        <f t="shared" si="8"/>
        <v>25</v>
      </c>
      <c r="AN35" s="26">
        <f t="shared" si="8"/>
        <v>26</v>
      </c>
      <c r="AO35" s="26">
        <f t="shared" si="8"/>
        <v>26</v>
      </c>
      <c r="AP35" s="26">
        <f t="shared" si="8"/>
        <v>25</v>
      </c>
      <c r="AQ35" s="26">
        <f t="shared" si="8"/>
        <v>27</v>
      </c>
      <c r="AR35" s="26">
        <f t="shared" si="8"/>
        <v>36</v>
      </c>
      <c r="AS35" s="26">
        <f t="shared" si="8"/>
        <v>36</v>
      </c>
      <c r="AT35" s="26">
        <f t="shared" si="8"/>
        <v>27</v>
      </c>
      <c r="AU35" s="26">
        <f t="shared" si="8"/>
        <v>36</v>
      </c>
      <c r="AV35" s="20"/>
      <c r="AW35" s="20"/>
      <c r="AX35" s="20"/>
      <c r="AY35" s="20"/>
      <c r="AZ35" s="20"/>
      <c r="BA35" s="20"/>
      <c r="BB35" s="20"/>
      <c r="BC35" s="20"/>
      <c r="BD35" s="20"/>
      <c r="BE35" s="26">
        <f>SUM(E35:AU35)</f>
        <v>942</v>
      </c>
      <c r="BF35" s="26"/>
    </row>
    <row r="36" spans="1:58" ht="12.75" customHeight="1">
      <c r="A36" s="145"/>
      <c r="B36" s="105"/>
      <c r="C36" s="107"/>
      <c r="D36" s="27" t="s">
        <v>9</v>
      </c>
      <c r="E36" s="26">
        <f>SUM(E38,E56)</f>
        <v>0</v>
      </c>
      <c r="F36" s="26">
        <f aca="true" t="shared" si="9" ref="F36:AU36">SUM(F38,F56)</f>
        <v>1</v>
      </c>
      <c r="G36" s="26">
        <f t="shared" si="9"/>
        <v>1</v>
      </c>
      <c r="H36" s="26">
        <f t="shared" si="9"/>
        <v>0</v>
      </c>
      <c r="I36" s="26">
        <f t="shared" si="9"/>
        <v>0</v>
      </c>
      <c r="J36" s="26">
        <f t="shared" si="9"/>
        <v>0</v>
      </c>
      <c r="K36" s="26">
        <f t="shared" si="9"/>
        <v>1</v>
      </c>
      <c r="L36" s="26">
        <f t="shared" si="9"/>
        <v>2</v>
      </c>
      <c r="M36" s="26">
        <f t="shared" si="9"/>
        <v>0</v>
      </c>
      <c r="N36" s="26">
        <f t="shared" si="9"/>
        <v>2</v>
      </c>
      <c r="O36" s="26">
        <f t="shared" si="9"/>
        <v>1</v>
      </c>
      <c r="P36" s="26">
        <f t="shared" si="9"/>
        <v>2</v>
      </c>
      <c r="Q36" s="26">
        <f t="shared" si="9"/>
        <v>1</v>
      </c>
      <c r="R36" s="26">
        <f t="shared" si="9"/>
        <v>3</v>
      </c>
      <c r="S36" s="26">
        <f t="shared" si="9"/>
        <v>2</v>
      </c>
      <c r="T36" s="26">
        <f t="shared" si="9"/>
        <v>0</v>
      </c>
      <c r="U36" s="26">
        <f t="shared" si="9"/>
        <v>0</v>
      </c>
      <c r="V36" s="26">
        <f t="shared" si="9"/>
        <v>0</v>
      </c>
      <c r="W36" s="26">
        <f t="shared" si="9"/>
        <v>0</v>
      </c>
      <c r="X36" s="26">
        <f t="shared" si="9"/>
        <v>4</v>
      </c>
      <c r="Y36" s="26">
        <f t="shared" si="9"/>
        <v>3</v>
      </c>
      <c r="Z36" s="26">
        <f t="shared" si="9"/>
        <v>3</v>
      </c>
      <c r="AA36" s="26">
        <f t="shared" si="9"/>
        <v>4</v>
      </c>
      <c r="AB36" s="26">
        <f t="shared" si="9"/>
        <v>5</v>
      </c>
      <c r="AC36" s="26">
        <f t="shared" si="9"/>
        <v>3</v>
      </c>
      <c r="AD36" s="26">
        <f t="shared" si="9"/>
        <v>3</v>
      </c>
      <c r="AE36" s="26">
        <f t="shared" si="9"/>
        <v>4</v>
      </c>
      <c r="AF36" s="26">
        <f t="shared" si="9"/>
        <v>4</v>
      </c>
      <c r="AG36" s="26">
        <f t="shared" si="9"/>
        <v>2</v>
      </c>
      <c r="AH36" s="26">
        <f t="shared" si="9"/>
        <v>3</v>
      </c>
      <c r="AI36" s="26">
        <f t="shared" si="9"/>
        <v>5</v>
      </c>
      <c r="AJ36" s="26">
        <f t="shared" si="9"/>
        <v>2</v>
      </c>
      <c r="AK36" s="26">
        <f t="shared" si="9"/>
        <v>4</v>
      </c>
      <c r="AL36" s="26">
        <f t="shared" si="9"/>
        <v>3</v>
      </c>
      <c r="AM36" s="26">
        <f t="shared" si="9"/>
        <v>3</v>
      </c>
      <c r="AN36" s="26">
        <f t="shared" si="9"/>
        <v>3</v>
      </c>
      <c r="AO36" s="26">
        <f t="shared" si="9"/>
        <v>3</v>
      </c>
      <c r="AP36" s="26">
        <f t="shared" si="9"/>
        <v>4</v>
      </c>
      <c r="AQ36" s="26">
        <f t="shared" si="9"/>
        <v>1</v>
      </c>
      <c r="AR36" s="26">
        <f t="shared" si="9"/>
        <v>0</v>
      </c>
      <c r="AS36" s="26">
        <f t="shared" si="9"/>
        <v>0</v>
      </c>
      <c r="AT36" s="26">
        <f t="shared" si="9"/>
        <v>2</v>
      </c>
      <c r="AU36" s="26">
        <f t="shared" si="9"/>
        <v>0</v>
      </c>
      <c r="AV36" s="20"/>
      <c r="AW36" s="20"/>
      <c r="AX36" s="20"/>
      <c r="AY36" s="20"/>
      <c r="AZ36" s="20"/>
      <c r="BA36" s="20"/>
      <c r="BB36" s="20"/>
      <c r="BC36" s="20"/>
      <c r="BD36" s="20"/>
      <c r="BE36" s="26"/>
      <c r="BF36" s="26">
        <v>463</v>
      </c>
    </row>
    <row r="37" spans="1:58" ht="12.75" customHeight="1">
      <c r="A37" s="145"/>
      <c r="B37" s="104" t="s">
        <v>12</v>
      </c>
      <c r="C37" s="159" t="s">
        <v>13</v>
      </c>
      <c r="D37" s="27" t="s">
        <v>8</v>
      </c>
      <c r="E37" s="26">
        <f>SUM(E39,E41,E43,E45,E47,E49,E51,E53)</f>
        <v>18</v>
      </c>
      <c r="F37" s="26">
        <f aca="true" t="shared" si="10" ref="F37:AU37">SUM(F39,F41,F43,F45,F47,F49,F51,F53)</f>
        <v>18</v>
      </c>
      <c r="G37" s="26">
        <f t="shared" si="10"/>
        <v>18</v>
      </c>
      <c r="H37" s="26">
        <f t="shared" si="10"/>
        <v>18</v>
      </c>
      <c r="I37" s="26">
        <f t="shared" si="10"/>
        <v>15</v>
      </c>
      <c r="J37" s="26">
        <f t="shared" si="10"/>
        <v>17</v>
      </c>
      <c r="K37" s="26">
        <f t="shared" si="10"/>
        <v>18</v>
      </c>
      <c r="L37" s="26">
        <f t="shared" si="10"/>
        <v>16</v>
      </c>
      <c r="M37" s="26">
        <f t="shared" si="10"/>
        <v>17</v>
      </c>
      <c r="N37" s="26">
        <f t="shared" si="10"/>
        <v>16</v>
      </c>
      <c r="O37" s="26">
        <f t="shared" si="10"/>
        <v>17</v>
      </c>
      <c r="P37" s="26">
        <f t="shared" si="10"/>
        <v>17</v>
      </c>
      <c r="Q37" s="26">
        <f t="shared" si="10"/>
        <v>17</v>
      </c>
      <c r="R37" s="26">
        <f t="shared" si="10"/>
        <v>17</v>
      </c>
      <c r="S37" s="26">
        <f t="shared" si="10"/>
        <v>17</v>
      </c>
      <c r="T37" s="26">
        <f t="shared" si="10"/>
        <v>17</v>
      </c>
      <c r="U37" s="26">
        <f t="shared" si="10"/>
        <v>19</v>
      </c>
      <c r="V37" s="26">
        <f t="shared" si="10"/>
        <v>0</v>
      </c>
      <c r="W37" s="26">
        <f t="shared" si="10"/>
        <v>0</v>
      </c>
      <c r="X37" s="26">
        <f t="shared" si="10"/>
        <v>10</v>
      </c>
      <c r="Y37" s="26">
        <f t="shared" si="10"/>
        <v>9</v>
      </c>
      <c r="Z37" s="26">
        <f t="shared" si="10"/>
        <v>9</v>
      </c>
      <c r="AA37" s="26">
        <f t="shared" si="10"/>
        <v>10</v>
      </c>
      <c r="AB37" s="26">
        <f t="shared" si="10"/>
        <v>10</v>
      </c>
      <c r="AC37" s="26">
        <f t="shared" si="10"/>
        <v>10</v>
      </c>
      <c r="AD37" s="26">
        <f t="shared" si="10"/>
        <v>10</v>
      </c>
      <c r="AE37" s="26">
        <f t="shared" si="10"/>
        <v>11</v>
      </c>
      <c r="AF37" s="26">
        <f t="shared" si="10"/>
        <v>11</v>
      </c>
      <c r="AG37" s="26">
        <f t="shared" si="10"/>
        <v>12</v>
      </c>
      <c r="AH37" s="26">
        <f t="shared" si="10"/>
        <v>11</v>
      </c>
      <c r="AI37" s="26">
        <f t="shared" si="10"/>
        <v>11</v>
      </c>
      <c r="AJ37" s="26">
        <f t="shared" si="10"/>
        <v>12</v>
      </c>
      <c r="AK37" s="26">
        <f t="shared" si="10"/>
        <v>12</v>
      </c>
      <c r="AL37" s="26">
        <f t="shared" si="10"/>
        <v>11</v>
      </c>
      <c r="AM37" s="26">
        <f t="shared" si="10"/>
        <v>11</v>
      </c>
      <c r="AN37" s="26">
        <f t="shared" si="10"/>
        <v>12</v>
      </c>
      <c r="AO37" s="26">
        <f t="shared" si="10"/>
        <v>12</v>
      </c>
      <c r="AP37" s="26">
        <f t="shared" si="10"/>
        <v>11</v>
      </c>
      <c r="AQ37" s="26">
        <f t="shared" si="10"/>
        <v>12</v>
      </c>
      <c r="AR37" s="26">
        <f t="shared" si="10"/>
        <v>0</v>
      </c>
      <c r="AS37" s="26">
        <f t="shared" si="10"/>
        <v>0</v>
      </c>
      <c r="AT37" s="26">
        <f t="shared" si="10"/>
        <v>13</v>
      </c>
      <c r="AU37" s="26">
        <f t="shared" si="10"/>
        <v>30</v>
      </c>
      <c r="AV37" s="20"/>
      <c r="AW37" s="20"/>
      <c r="AX37" s="20"/>
      <c r="AY37" s="20"/>
      <c r="AZ37" s="20"/>
      <c r="BA37" s="20"/>
      <c r="BB37" s="20"/>
      <c r="BC37" s="20"/>
      <c r="BD37" s="20"/>
      <c r="BE37" s="26">
        <f>SUM(E37:AU37)</f>
        <v>552</v>
      </c>
      <c r="BF37" s="26"/>
    </row>
    <row r="38" spans="1:58" ht="12.75" customHeight="1">
      <c r="A38" s="145"/>
      <c r="B38" s="105"/>
      <c r="C38" s="160"/>
      <c r="D38" s="27" t="s">
        <v>9</v>
      </c>
      <c r="E38" s="26">
        <f>SUM(E40,E42,E44,E46,E48,E50,E52,E54)</f>
        <v>0</v>
      </c>
      <c r="F38" s="26">
        <f aca="true" t="shared" si="11" ref="F38:AU38">SUM(F40,F42,F44,F46,F48,F50,F52,F54)</f>
        <v>1</v>
      </c>
      <c r="G38" s="26">
        <f t="shared" si="11"/>
        <v>1</v>
      </c>
      <c r="H38" s="26">
        <f t="shared" si="11"/>
        <v>0</v>
      </c>
      <c r="I38" s="26">
        <f t="shared" si="11"/>
        <v>0</v>
      </c>
      <c r="J38" s="26">
        <f t="shared" si="11"/>
        <v>0</v>
      </c>
      <c r="K38" s="26">
        <f t="shared" si="11"/>
        <v>1</v>
      </c>
      <c r="L38" s="26">
        <f t="shared" si="11"/>
        <v>2</v>
      </c>
      <c r="M38" s="26">
        <f t="shared" si="11"/>
        <v>0</v>
      </c>
      <c r="N38" s="26">
        <f t="shared" si="11"/>
        <v>2</v>
      </c>
      <c r="O38" s="26">
        <f t="shared" si="11"/>
        <v>1</v>
      </c>
      <c r="P38" s="26">
        <f t="shared" si="11"/>
        <v>2</v>
      </c>
      <c r="Q38" s="26">
        <f t="shared" si="11"/>
        <v>1</v>
      </c>
      <c r="R38" s="26">
        <f t="shared" si="11"/>
        <v>3</v>
      </c>
      <c r="S38" s="26">
        <f t="shared" si="11"/>
        <v>2</v>
      </c>
      <c r="T38" s="26">
        <f t="shared" si="11"/>
        <v>0</v>
      </c>
      <c r="U38" s="26">
        <f t="shared" si="11"/>
        <v>0</v>
      </c>
      <c r="V38" s="26">
        <f t="shared" si="11"/>
        <v>0</v>
      </c>
      <c r="W38" s="26">
        <f t="shared" si="11"/>
        <v>0</v>
      </c>
      <c r="X38" s="26">
        <f t="shared" si="11"/>
        <v>2</v>
      </c>
      <c r="Y38" s="26">
        <f t="shared" si="11"/>
        <v>1</v>
      </c>
      <c r="Z38" s="26">
        <f t="shared" si="11"/>
        <v>1</v>
      </c>
      <c r="AA38" s="26">
        <f t="shared" si="11"/>
        <v>2</v>
      </c>
      <c r="AB38" s="26">
        <f t="shared" si="11"/>
        <v>3</v>
      </c>
      <c r="AC38" s="26">
        <f t="shared" si="11"/>
        <v>1</v>
      </c>
      <c r="AD38" s="26">
        <f t="shared" si="11"/>
        <v>1</v>
      </c>
      <c r="AE38" s="26">
        <f t="shared" si="11"/>
        <v>3</v>
      </c>
      <c r="AF38" s="26">
        <f t="shared" si="11"/>
        <v>2</v>
      </c>
      <c r="AG38" s="26">
        <f t="shared" si="11"/>
        <v>1</v>
      </c>
      <c r="AH38" s="26">
        <f t="shared" si="11"/>
        <v>1</v>
      </c>
      <c r="AI38" s="26">
        <f t="shared" si="11"/>
        <v>3</v>
      </c>
      <c r="AJ38" s="26">
        <f t="shared" si="11"/>
        <v>1</v>
      </c>
      <c r="AK38" s="26">
        <f t="shared" si="11"/>
        <v>2</v>
      </c>
      <c r="AL38" s="26">
        <f t="shared" si="11"/>
        <v>1</v>
      </c>
      <c r="AM38" s="26">
        <f t="shared" si="11"/>
        <v>1</v>
      </c>
      <c r="AN38" s="26">
        <f t="shared" si="11"/>
        <v>1</v>
      </c>
      <c r="AO38" s="26">
        <f t="shared" si="11"/>
        <v>1</v>
      </c>
      <c r="AP38" s="26">
        <f t="shared" si="11"/>
        <v>2</v>
      </c>
      <c r="AQ38" s="26">
        <f t="shared" si="11"/>
        <v>0</v>
      </c>
      <c r="AR38" s="26">
        <f t="shared" si="11"/>
        <v>0</v>
      </c>
      <c r="AS38" s="26">
        <f t="shared" si="11"/>
        <v>0</v>
      </c>
      <c r="AT38" s="26">
        <f t="shared" si="11"/>
        <v>2</v>
      </c>
      <c r="AU38" s="26">
        <f t="shared" si="11"/>
        <v>0</v>
      </c>
      <c r="AV38" s="20"/>
      <c r="AW38" s="20"/>
      <c r="AX38" s="20"/>
      <c r="AY38" s="20"/>
      <c r="AZ38" s="20"/>
      <c r="BA38" s="20"/>
      <c r="BB38" s="20"/>
      <c r="BC38" s="20"/>
      <c r="BD38" s="20"/>
      <c r="BE38" s="26"/>
      <c r="BF38" s="26">
        <f>SUM(E38:AT38)</f>
        <v>48</v>
      </c>
    </row>
    <row r="39" spans="1:58" ht="12.75">
      <c r="A39" s="145"/>
      <c r="B39" s="109" t="s">
        <v>62</v>
      </c>
      <c r="C39" s="108" t="s">
        <v>63</v>
      </c>
      <c r="D39" s="18" t="s">
        <v>8</v>
      </c>
      <c r="E39" s="21">
        <v>3</v>
      </c>
      <c r="F39" s="21">
        <v>4</v>
      </c>
      <c r="G39" s="21">
        <v>4</v>
      </c>
      <c r="H39" s="21">
        <v>4</v>
      </c>
      <c r="I39" s="21">
        <v>3</v>
      </c>
      <c r="J39" s="21">
        <v>4</v>
      </c>
      <c r="K39" s="21">
        <v>4</v>
      </c>
      <c r="L39" s="21">
        <v>3</v>
      </c>
      <c r="M39" s="21">
        <v>3</v>
      </c>
      <c r="N39" s="21">
        <v>3</v>
      </c>
      <c r="O39" s="21">
        <v>3</v>
      </c>
      <c r="P39" s="21">
        <v>3</v>
      </c>
      <c r="Q39" s="21">
        <v>3</v>
      </c>
      <c r="R39" s="21">
        <v>3</v>
      </c>
      <c r="S39" s="21">
        <v>3</v>
      </c>
      <c r="T39" s="21">
        <v>3</v>
      </c>
      <c r="U39" s="44">
        <v>5</v>
      </c>
      <c r="V39" s="20"/>
      <c r="W39" s="20"/>
      <c r="X39" s="65">
        <v>1</v>
      </c>
      <c r="Y39" s="65">
        <v>1</v>
      </c>
      <c r="Z39" s="65">
        <v>1</v>
      </c>
      <c r="AA39" s="65">
        <v>1</v>
      </c>
      <c r="AB39" s="65">
        <v>1</v>
      </c>
      <c r="AC39" s="65">
        <v>1</v>
      </c>
      <c r="AD39" s="65">
        <v>1</v>
      </c>
      <c r="AE39" s="65">
        <v>1</v>
      </c>
      <c r="AF39" s="65">
        <v>2</v>
      </c>
      <c r="AG39" s="65">
        <v>2</v>
      </c>
      <c r="AH39" s="65">
        <v>2</v>
      </c>
      <c r="AI39" s="65">
        <v>2</v>
      </c>
      <c r="AJ39" s="65">
        <v>2</v>
      </c>
      <c r="AK39" s="65">
        <v>2</v>
      </c>
      <c r="AL39" s="65">
        <v>2</v>
      </c>
      <c r="AM39" s="65">
        <v>2</v>
      </c>
      <c r="AN39" s="65">
        <v>2</v>
      </c>
      <c r="AO39" s="65">
        <v>2</v>
      </c>
      <c r="AP39" s="65">
        <v>2</v>
      </c>
      <c r="AQ39" s="65">
        <v>2</v>
      </c>
      <c r="AR39" s="66"/>
      <c r="AS39" s="66"/>
      <c r="AT39" s="65">
        <v>2</v>
      </c>
      <c r="AU39" s="44"/>
      <c r="AV39" s="20"/>
      <c r="AW39" s="20"/>
      <c r="AX39" s="20"/>
      <c r="AY39" s="20"/>
      <c r="AZ39" s="20"/>
      <c r="BA39" s="20"/>
      <c r="BB39" s="20"/>
      <c r="BC39" s="20"/>
      <c r="BD39" s="20"/>
      <c r="BE39" s="24">
        <f>SUM(E39:AU39)</f>
        <v>92</v>
      </c>
      <c r="BF39" s="24"/>
    </row>
    <row r="40" spans="1:58" ht="9" customHeight="1">
      <c r="A40" s="145"/>
      <c r="B40" s="109"/>
      <c r="C40" s="108"/>
      <c r="D40" s="17" t="s">
        <v>9</v>
      </c>
      <c r="E40" s="24"/>
      <c r="F40" s="24"/>
      <c r="G40" s="24">
        <v>1</v>
      </c>
      <c r="H40" s="24"/>
      <c r="I40" s="24"/>
      <c r="J40" s="24"/>
      <c r="K40" s="24"/>
      <c r="L40" s="24"/>
      <c r="M40" s="24"/>
      <c r="N40" s="24"/>
      <c r="O40" s="24">
        <v>1</v>
      </c>
      <c r="P40" s="24"/>
      <c r="Q40" s="24">
        <v>1</v>
      </c>
      <c r="R40" s="24"/>
      <c r="S40" s="24">
        <v>1</v>
      </c>
      <c r="T40" s="24"/>
      <c r="U40" s="44"/>
      <c r="V40" s="20"/>
      <c r="W40" s="20"/>
      <c r="X40" s="67">
        <v>1</v>
      </c>
      <c r="Y40" s="67"/>
      <c r="Z40" s="67"/>
      <c r="AA40" s="67"/>
      <c r="AB40" s="67"/>
      <c r="AC40" s="67">
        <v>1</v>
      </c>
      <c r="AD40" s="67"/>
      <c r="AE40" s="67"/>
      <c r="AF40" s="67">
        <v>1</v>
      </c>
      <c r="AG40" s="67"/>
      <c r="AH40" s="67"/>
      <c r="AI40" s="67"/>
      <c r="AJ40" s="67">
        <v>1</v>
      </c>
      <c r="AK40" s="67"/>
      <c r="AL40" s="67"/>
      <c r="AM40" s="67"/>
      <c r="AN40" s="67"/>
      <c r="AO40" s="67"/>
      <c r="AP40" s="65"/>
      <c r="AQ40" s="65"/>
      <c r="AR40" s="66"/>
      <c r="AS40" s="66"/>
      <c r="AT40" s="65"/>
      <c r="AU40" s="44"/>
      <c r="AV40" s="20"/>
      <c r="AW40" s="20"/>
      <c r="AX40" s="20"/>
      <c r="AY40" s="20"/>
      <c r="AZ40" s="20"/>
      <c r="BA40" s="20"/>
      <c r="BB40" s="20"/>
      <c r="BC40" s="20"/>
      <c r="BD40" s="20"/>
      <c r="BE40" s="24"/>
      <c r="BF40" s="24">
        <f>SUM(E40:AO40)</f>
        <v>8</v>
      </c>
    </row>
    <row r="41" spans="1:58" ht="12.75" customHeight="1">
      <c r="A41" s="145"/>
      <c r="B41" s="109" t="s">
        <v>64</v>
      </c>
      <c r="C41" s="108" t="s">
        <v>65</v>
      </c>
      <c r="D41" s="2" t="s">
        <v>8</v>
      </c>
      <c r="E41" s="21">
        <v>5</v>
      </c>
      <c r="F41" s="21">
        <v>5</v>
      </c>
      <c r="G41" s="21">
        <v>5</v>
      </c>
      <c r="H41" s="21">
        <v>4</v>
      </c>
      <c r="I41" s="21">
        <v>4</v>
      </c>
      <c r="J41" s="21">
        <v>4</v>
      </c>
      <c r="K41" s="21">
        <v>4</v>
      </c>
      <c r="L41" s="21">
        <v>4</v>
      </c>
      <c r="M41" s="21">
        <v>4</v>
      </c>
      <c r="N41" s="21">
        <v>4</v>
      </c>
      <c r="O41" s="21">
        <v>4</v>
      </c>
      <c r="P41" s="21">
        <v>4</v>
      </c>
      <c r="Q41" s="21">
        <v>4</v>
      </c>
      <c r="R41" s="21">
        <v>4</v>
      </c>
      <c r="S41" s="21">
        <v>4</v>
      </c>
      <c r="T41" s="21">
        <v>4</v>
      </c>
      <c r="U41" s="21">
        <v>4</v>
      </c>
      <c r="V41" s="20"/>
      <c r="W41" s="20"/>
      <c r="X41" s="67">
        <v>1</v>
      </c>
      <c r="Y41" s="67">
        <v>1</v>
      </c>
      <c r="Z41" s="67">
        <v>1</v>
      </c>
      <c r="AA41" s="67">
        <v>1</v>
      </c>
      <c r="AB41" s="67">
        <v>1</v>
      </c>
      <c r="AC41" s="67">
        <v>1</v>
      </c>
      <c r="AD41" s="67">
        <v>2</v>
      </c>
      <c r="AE41" s="67">
        <v>2</v>
      </c>
      <c r="AF41" s="67">
        <v>2</v>
      </c>
      <c r="AG41" s="67">
        <v>2</v>
      </c>
      <c r="AH41" s="67">
        <v>2</v>
      </c>
      <c r="AI41" s="67">
        <v>2</v>
      </c>
      <c r="AJ41" s="67">
        <v>2</v>
      </c>
      <c r="AK41" s="67">
        <v>2</v>
      </c>
      <c r="AL41" s="67">
        <v>2</v>
      </c>
      <c r="AM41" s="67">
        <v>2</v>
      </c>
      <c r="AN41" s="67">
        <v>2</v>
      </c>
      <c r="AO41" s="67">
        <v>2</v>
      </c>
      <c r="AP41" s="67">
        <v>2</v>
      </c>
      <c r="AQ41" s="67">
        <v>2</v>
      </c>
      <c r="AR41" s="66"/>
      <c r="AS41" s="66"/>
      <c r="AT41" s="65">
        <v>2</v>
      </c>
      <c r="AU41" s="22">
        <v>10</v>
      </c>
      <c r="AV41" s="20"/>
      <c r="AW41" s="20"/>
      <c r="AX41" s="20"/>
      <c r="AY41" s="20"/>
      <c r="AZ41" s="20"/>
      <c r="BA41" s="20"/>
      <c r="BB41" s="20"/>
      <c r="BC41" s="20"/>
      <c r="BD41" s="20"/>
      <c r="BE41" s="24">
        <f>SUM(E41:AU41)</f>
        <v>117</v>
      </c>
      <c r="BF41" s="24"/>
    </row>
    <row r="42" spans="1:58" ht="9.75" customHeight="1">
      <c r="A42" s="145"/>
      <c r="B42" s="109"/>
      <c r="C42" s="108"/>
      <c r="D42" s="17" t="s">
        <v>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0"/>
      <c r="W42" s="20"/>
      <c r="X42" s="67"/>
      <c r="Y42" s="67">
        <v>1</v>
      </c>
      <c r="Z42" s="67"/>
      <c r="AA42" s="67">
        <v>1</v>
      </c>
      <c r="AB42" s="67"/>
      <c r="AC42" s="67"/>
      <c r="AD42" s="67">
        <v>1</v>
      </c>
      <c r="AE42" s="67">
        <v>1</v>
      </c>
      <c r="AF42" s="67"/>
      <c r="AG42" s="67">
        <v>1</v>
      </c>
      <c r="AH42" s="67"/>
      <c r="AI42" s="67"/>
      <c r="AJ42" s="67"/>
      <c r="AK42" s="67">
        <v>1</v>
      </c>
      <c r="AL42" s="67"/>
      <c r="AM42" s="65"/>
      <c r="AN42" s="65"/>
      <c r="AO42" s="65"/>
      <c r="AP42" s="65"/>
      <c r="AQ42" s="65"/>
      <c r="AR42" s="66"/>
      <c r="AS42" s="66"/>
      <c r="AT42" s="65"/>
      <c r="AU42" s="44"/>
      <c r="AV42" s="20"/>
      <c r="AW42" s="20"/>
      <c r="AX42" s="20"/>
      <c r="AY42" s="20"/>
      <c r="AZ42" s="20"/>
      <c r="BA42" s="20"/>
      <c r="BB42" s="20"/>
      <c r="BC42" s="20"/>
      <c r="BD42" s="20"/>
      <c r="BE42" s="24"/>
      <c r="BF42" s="24">
        <f>SUM(E42:AU42)</f>
        <v>6</v>
      </c>
    </row>
    <row r="43" spans="1:58" ht="12.75" customHeight="1">
      <c r="A43" s="145"/>
      <c r="B43" s="109" t="s">
        <v>66</v>
      </c>
      <c r="C43" s="108" t="s">
        <v>67</v>
      </c>
      <c r="D43" s="2" t="s">
        <v>8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44"/>
      <c r="V43" s="20"/>
      <c r="W43" s="20"/>
      <c r="X43" s="67">
        <v>4</v>
      </c>
      <c r="Y43" s="67">
        <v>3</v>
      </c>
      <c r="Z43" s="67">
        <v>3</v>
      </c>
      <c r="AA43" s="67">
        <v>4</v>
      </c>
      <c r="AB43" s="67">
        <v>4</v>
      </c>
      <c r="AC43" s="67">
        <v>4</v>
      </c>
      <c r="AD43" s="67">
        <v>4</v>
      </c>
      <c r="AE43" s="67">
        <v>4</v>
      </c>
      <c r="AF43" s="67">
        <v>3</v>
      </c>
      <c r="AG43" s="67">
        <v>4</v>
      </c>
      <c r="AH43" s="67">
        <v>3</v>
      </c>
      <c r="AI43" s="67">
        <v>3</v>
      </c>
      <c r="AJ43" s="67">
        <v>3</v>
      </c>
      <c r="AK43" s="67">
        <v>3</v>
      </c>
      <c r="AL43" s="67">
        <v>2</v>
      </c>
      <c r="AM43" s="67">
        <v>3</v>
      </c>
      <c r="AN43" s="67">
        <v>3</v>
      </c>
      <c r="AO43" s="67">
        <v>3</v>
      </c>
      <c r="AP43" s="67">
        <v>3</v>
      </c>
      <c r="AQ43" s="67">
        <v>3</v>
      </c>
      <c r="AR43" s="66"/>
      <c r="AS43" s="66"/>
      <c r="AT43" s="65">
        <v>3</v>
      </c>
      <c r="AU43" s="22">
        <v>10</v>
      </c>
      <c r="AV43" s="20"/>
      <c r="AW43" s="20"/>
      <c r="AX43" s="20"/>
      <c r="AY43" s="20"/>
      <c r="AZ43" s="20"/>
      <c r="BA43" s="20"/>
      <c r="BB43" s="20"/>
      <c r="BC43" s="20"/>
      <c r="BD43" s="20"/>
      <c r="BE43" s="24">
        <f>SUM(E43:AU43)</f>
        <v>79</v>
      </c>
      <c r="BF43" s="24"/>
    </row>
    <row r="44" spans="1:58" ht="9.75" customHeight="1">
      <c r="A44" s="145"/>
      <c r="B44" s="109"/>
      <c r="C44" s="108"/>
      <c r="D44" s="17" t="s">
        <v>9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44"/>
      <c r="V44" s="20"/>
      <c r="W44" s="20"/>
      <c r="X44" s="67"/>
      <c r="Y44" s="67"/>
      <c r="Z44" s="67">
        <v>1</v>
      </c>
      <c r="AA44" s="67"/>
      <c r="AB44" s="67">
        <v>1</v>
      </c>
      <c r="AC44" s="67"/>
      <c r="AD44" s="67"/>
      <c r="AE44" s="67"/>
      <c r="AF44" s="67">
        <v>1</v>
      </c>
      <c r="AG44" s="67"/>
      <c r="AH44" s="67">
        <v>1</v>
      </c>
      <c r="AI44" s="67">
        <v>1</v>
      </c>
      <c r="AJ44" s="67"/>
      <c r="AK44" s="67">
        <v>1</v>
      </c>
      <c r="AL44" s="67"/>
      <c r="AM44" s="67"/>
      <c r="AN44" s="67"/>
      <c r="AO44" s="67"/>
      <c r="AP44" s="65"/>
      <c r="AQ44" s="65"/>
      <c r="AR44" s="66"/>
      <c r="AS44" s="66"/>
      <c r="AT44" s="65"/>
      <c r="AU44" s="44"/>
      <c r="AV44" s="20"/>
      <c r="AW44" s="20"/>
      <c r="AX44" s="20"/>
      <c r="AY44" s="20"/>
      <c r="AZ44" s="20"/>
      <c r="BA44" s="20"/>
      <c r="BB44" s="20"/>
      <c r="BC44" s="20"/>
      <c r="BD44" s="20"/>
      <c r="BE44" s="24"/>
      <c r="BF44" s="24">
        <f>SUM(E44:AO44)</f>
        <v>6</v>
      </c>
    </row>
    <row r="45" spans="1:58" ht="12.75" customHeight="1">
      <c r="A45" s="145"/>
      <c r="B45" s="109" t="s">
        <v>68</v>
      </c>
      <c r="C45" s="108" t="s">
        <v>139</v>
      </c>
      <c r="D45" s="2" t="s">
        <v>8</v>
      </c>
      <c r="E45" s="21">
        <v>3</v>
      </c>
      <c r="F45" s="21">
        <v>3</v>
      </c>
      <c r="G45" s="21">
        <v>3</v>
      </c>
      <c r="H45" s="21">
        <v>3</v>
      </c>
      <c r="I45" s="21">
        <v>3</v>
      </c>
      <c r="J45" s="21">
        <v>3</v>
      </c>
      <c r="K45" s="21">
        <v>4</v>
      </c>
      <c r="L45" s="21">
        <v>3</v>
      </c>
      <c r="M45" s="21">
        <v>4</v>
      </c>
      <c r="N45" s="21">
        <v>3</v>
      </c>
      <c r="O45" s="21">
        <v>4</v>
      </c>
      <c r="P45" s="21">
        <v>4</v>
      </c>
      <c r="Q45" s="21">
        <v>4</v>
      </c>
      <c r="R45" s="21">
        <v>4</v>
      </c>
      <c r="S45" s="21">
        <v>4</v>
      </c>
      <c r="T45" s="21">
        <v>4</v>
      </c>
      <c r="U45" s="44">
        <v>4</v>
      </c>
      <c r="V45" s="20"/>
      <c r="W45" s="20"/>
      <c r="X45" s="67">
        <v>1</v>
      </c>
      <c r="Y45" s="67">
        <v>1</v>
      </c>
      <c r="Z45" s="67">
        <v>1</v>
      </c>
      <c r="AA45" s="67">
        <v>1</v>
      </c>
      <c r="AB45" s="67">
        <v>1</v>
      </c>
      <c r="AC45" s="67">
        <v>1</v>
      </c>
      <c r="AD45" s="67">
        <v>1</v>
      </c>
      <c r="AE45" s="67">
        <v>1</v>
      </c>
      <c r="AF45" s="67">
        <v>1</v>
      </c>
      <c r="AG45" s="67">
        <v>1</v>
      </c>
      <c r="AH45" s="67">
        <v>1</v>
      </c>
      <c r="AI45" s="67">
        <v>1</v>
      </c>
      <c r="AJ45" s="67">
        <v>1</v>
      </c>
      <c r="AK45" s="67">
        <v>1</v>
      </c>
      <c r="AL45" s="67">
        <v>1</v>
      </c>
      <c r="AM45" s="67">
        <v>1</v>
      </c>
      <c r="AN45" s="67">
        <v>1</v>
      </c>
      <c r="AO45" s="67">
        <v>1</v>
      </c>
      <c r="AP45" s="67">
        <v>1</v>
      </c>
      <c r="AQ45" s="65">
        <v>2</v>
      </c>
      <c r="AR45" s="66"/>
      <c r="AS45" s="66"/>
      <c r="AT45" s="65">
        <v>2</v>
      </c>
      <c r="AU45" s="22">
        <v>10</v>
      </c>
      <c r="AV45" s="20"/>
      <c r="AW45" s="20"/>
      <c r="AX45" s="20"/>
      <c r="AY45" s="20"/>
      <c r="AZ45" s="20"/>
      <c r="BA45" s="20"/>
      <c r="BB45" s="20"/>
      <c r="BC45" s="20"/>
      <c r="BD45" s="20"/>
      <c r="BE45" s="24">
        <f>SUM(E45:AU45)</f>
        <v>93</v>
      </c>
      <c r="BF45" s="24"/>
    </row>
    <row r="46" spans="1:58" ht="12" customHeight="1">
      <c r="A46" s="145"/>
      <c r="B46" s="109"/>
      <c r="C46" s="108"/>
      <c r="D46" s="17" t="s">
        <v>9</v>
      </c>
      <c r="E46" s="24"/>
      <c r="F46" s="24"/>
      <c r="G46" s="24"/>
      <c r="H46" s="24"/>
      <c r="I46" s="24"/>
      <c r="J46" s="24"/>
      <c r="K46" s="24"/>
      <c r="L46" s="24">
        <v>1</v>
      </c>
      <c r="M46" s="24"/>
      <c r="N46" s="24">
        <v>1</v>
      </c>
      <c r="O46" s="24"/>
      <c r="P46" s="24"/>
      <c r="Q46" s="24"/>
      <c r="R46" s="24">
        <v>1</v>
      </c>
      <c r="S46" s="24">
        <v>1</v>
      </c>
      <c r="T46" s="24"/>
      <c r="U46" s="44"/>
      <c r="V46" s="20"/>
      <c r="W46" s="20"/>
      <c r="X46" s="67"/>
      <c r="Y46" s="67"/>
      <c r="Z46" s="67"/>
      <c r="AA46" s="67">
        <v>1</v>
      </c>
      <c r="AB46" s="67">
        <v>1</v>
      </c>
      <c r="AC46" s="67"/>
      <c r="AD46" s="67"/>
      <c r="AE46" s="67">
        <v>1</v>
      </c>
      <c r="AF46" s="67"/>
      <c r="AG46" s="67"/>
      <c r="AH46" s="67"/>
      <c r="AI46" s="67"/>
      <c r="AJ46" s="67"/>
      <c r="AK46" s="67"/>
      <c r="AL46" s="67"/>
      <c r="AM46" s="67"/>
      <c r="AN46" s="67"/>
      <c r="AO46" s="67">
        <v>1</v>
      </c>
      <c r="AP46" s="65"/>
      <c r="AQ46" s="65"/>
      <c r="AR46" s="66"/>
      <c r="AS46" s="66"/>
      <c r="AT46" s="65"/>
      <c r="AU46" s="44"/>
      <c r="AV46" s="20"/>
      <c r="AW46" s="20"/>
      <c r="AX46" s="20"/>
      <c r="AY46" s="20"/>
      <c r="AZ46" s="20"/>
      <c r="BA46" s="20"/>
      <c r="BB46" s="20"/>
      <c r="BC46" s="20"/>
      <c r="BD46" s="20"/>
      <c r="BE46" s="24"/>
      <c r="BF46" s="24">
        <f>SUM(E46:AO46)</f>
        <v>8</v>
      </c>
    </row>
    <row r="47" spans="1:58" ht="12.75" customHeight="1">
      <c r="A47" s="145"/>
      <c r="B47" s="109" t="s">
        <v>69</v>
      </c>
      <c r="C47" s="108" t="s">
        <v>70</v>
      </c>
      <c r="D47" s="2" t="s">
        <v>8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4"/>
      <c r="V47" s="20"/>
      <c r="W47" s="20"/>
      <c r="X47" s="65">
        <v>2</v>
      </c>
      <c r="Y47" s="65">
        <v>2</v>
      </c>
      <c r="Z47" s="65">
        <v>2</v>
      </c>
      <c r="AA47" s="65">
        <v>2</v>
      </c>
      <c r="AB47" s="65">
        <v>2</v>
      </c>
      <c r="AC47" s="65">
        <v>2</v>
      </c>
      <c r="AD47" s="65">
        <v>1</v>
      </c>
      <c r="AE47" s="65">
        <v>2</v>
      </c>
      <c r="AF47" s="65">
        <v>2</v>
      </c>
      <c r="AG47" s="65">
        <v>2</v>
      </c>
      <c r="AH47" s="65">
        <v>2</v>
      </c>
      <c r="AI47" s="65">
        <v>2</v>
      </c>
      <c r="AJ47" s="65">
        <v>2</v>
      </c>
      <c r="AK47" s="65">
        <v>2</v>
      </c>
      <c r="AL47" s="65">
        <v>2</v>
      </c>
      <c r="AM47" s="65">
        <v>2</v>
      </c>
      <c r="AN47" s="65">
        <v>2</v>
      </c>
      <c r="AO47" s="65">
        <v>3</v>
      </c>
      <c r="AP47" s="65">
        <v>2</v>
      </c>
      <c r="AQ47" s="65">
        <v>2</v>
      </c>
      <c r="AR47" s="66"/>
      <c r="AS47" s="66"/>
      <c r="AT47" s="65">
        <v>2</v>
      </c>
      <c r="AU47" s="44"/>
      <c r="AV47" s="20"/>
      <c r="AW47" s="20"/>
      <c r="AX47" s="20"/>
      <c r="AY47" s="20"/>
      <c r="AZ47" s="20"/>
      <c r="BA47" s="20"/>
      <c r="BB47" s="20"/>
      <c r="BC47" s="20"/>
      <c r="BD47" s="20"/>
      <c r="BE47" s="24">
        <f>SUM(X47:AU47)</f>
        <v>42</v>
      </c>
      <c r="BF47" s="24"/>
    </row>
    <row r="48" spans="1:58" ht="12" customHeight="1">
      <c r="A48" s="145"/>
      <c r="B48" s="109"/>
      <c r="C48" s="108"/>
      <c r="D48" s="17" t="s">
        <v>9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44"/>
      <c r="V48" s="20"/>
      <c r="W48" s="20"/>
      <c r="X48" s="65">
        <v>1</v>
      </c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>
        <v>1</v>
      </c>
      <c r="AJ48" s="65"/>
      <c r="AK48" s="65"/>
      <c r="AL48" s="65">
        <v>1</v>
      </c>
      <c r="AM48" s="65"/>
      <c r="AN48" s="65">
        <v>1</v>
      </c>
      <c r="AO48" s="65"/>
      <c r="AP48" s="65">
        <v>1</v>
      </c>
      <c r="AQ48" s="65"/>
      <c r="AR48" s="66"/>
      <c r="AS48" s="66"/>
      <c r="AT48" s="65">
        <v>1</v>
      </c>
      <c r="AU48" s="44"/>
      <c r="AV48" s="20"/>
      <c r="AW48" s="20"/>
      <c r="AX48" s="20"/>
      <c r="AY48" s="20"/>
      <c r="AZ48" s="20"/>
      <c r="BA48" s="20"/>
      <c r="BB48" s="20"/>
      <c r="BC48" s="20"/>
      <c r="BD48" s="20"/>
      <c r="BE48" s="24"/>
      <c r="BF48" s="24">
        <f>SUM(X48:AT48)</f>
        <v>6</v>
      </c>
    </row>
    <row r="49" spans="1:58" ht="12" customHeight="1">
      <c r="A49" s="145"/>
      <c r="B49" s="109" t="s">
        <v>78</v>
      </c>
      <c r="C49" s="136" t="s">
        <v>101</v>
      </c>
      <c r="D49" s="2" t="s">
        <v>8</v>
      </c>
      <c r="E49" s="21">
        <v>3</v>
      </c>
      <c r="F49" s="21">
        <v>2</v>
      </c>
      <c r="G49" s="21">
        <v>2</v>
      </c>
      <c r="H49" s="21">
        <v>3</v>
      </c>
      <c r="I49" s="21">
        <v>2</v>
      </c>
      <c r="J49" s="21">
        <v>3</v>
      </c>
      <c r="K49" s="21">
        <v>3</v>
      </c>
      <c r="L49" s="21">
        <v>3</v>
      </c>
      <c r="M49" s="21">
        <v>3</v>
      </c>
      <c r="N49" s="21">
        <v>3</v>
      </c>
      <c r="O49" s="21">
        <v>3</v>
      </c>
      <c r="P49" s="21">
        <v>3</v>
      </c>
      <c r="Q49" s="21">
        <v>3</v>
      </c>
      <c r="R49" s="21">
        <v>3</v>
      </c>
      <c r="S49" s="21">
        <v>3</v>
      </c>
      <c r="T49" s="21">
        <v>3</v>
      </c>
      <c r="U49" s="21">
        <v>3</v>
      </c>
      <c r="V49" s="20"/>
      <c r="W49" s="20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6"/>
      <c r="AS49" s="66"/>
      <c r="AT49" s="65"/>
      <c r="AU49" s="44"/>
      <c r="AV49" s="20"/>
      <c r="AW49" s="20"/>
      <c r="AX49" s="20"/>
      <c r="AY49" s="20"/>
      <c r="AZ49" s="20"/>
      <c r="BA49" s="20"/>
      <c r="BB49" s="20"/>
      <c r="BC49" s="20"/>
      <c r="BD49" s="20"/>
      <c r="BE49" s="24">
        <f>SUM(E49:AT49)</f>
        <v>48</v>
      </c>
      <c r="BF49" s="24"/>
    </row>
    <row r="50" spans="1:58" ht="10.5" customHeight="1">
      <c r="A50" s="145"/>
      <c r="B50" s="109"/>
      <c r="C50" s="137"/>
      <c r="D50" s="17" t="s">
        <v>9</v>
      </c>
      <c r="E50" s="21"/>
      <c r="F50" s="21">
        <v>1</v>
      </c>
      <c r="G50" s="21"/>
      <c r="H50" s="21"/>
      <c r="I50" s="21"/>
      <c r="J50" s="21"/>
      <c r="K50" s="21">
        <v>1</v>
      </c>
      <c r="L50" s="21"/>
      <c r="M50" s="21"/>
      <c r="N50" s="21"/>
      <c r="O50" s="21"/>
      <c r="P50" s="21">
        <v>1</v>
      </c>
      <c r="Q50" s="21"/>
      <c r="R50" s="21">
        <v>1</v>
      </c>
      <c r="S50" s="21"/>
      <c r="T50" s="21"/>
      <c r="U50" s="44"/>
      <c r="V50" s="20"/>
      <c r="W50" s="20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5"/>
      <c r="AQ50" s="65"/>
      <c r="AR50" s="66"/>
      <c r="AS50" s="66"/>
      <c r="AT50" s="65"/>
      <c r="AU50" s="44"/>
      <c r="AV50" s="20"/>
      <c r="AW50" s="20"/>
      <c r="AX50" s="20"/>
      <c r="AY50" s="20"/>
      <c r="AZ50" s="20"/>
      <c r="BA50" s="20"/>
      <c r="BB50" s="20"/>
      <c r="BC50" s="20"/>
      <c r="BD50" s="20"/>
      <c r="BE50" s="24"/>
      <c r="BF50" s="24">
        <f>SUM(E50:AT50)</f>
        <v>4</v>
      </c>
    </row>
    <row r="51" spans="1:58" ht="12" customHeight="1">
      <c r="A51" s="145"/>
      <c r="B51" s="109" t="s">
        <v>79</v>
      </c>
      <c r="C51" s="136" t="s">
        <v>77</v>
      </c>
      <c r="D51" s="2" t="s">
        <v>8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44"/>
      <c r="V51" s="20"/>
      <c r="W51" s="20"/>
      <c r="X51" s="67">
        <v>1</v>
      </c>
      <c r="Y51" s="67">
        <v>1</v>
      </c>
      <c r="Z51" s="67">
        <v>1</v>
      </c>
      <c r="AA51" s="67">
        <v>1</v>
      </c>
      <c r="AB51" s="67">
        <v>1</v>
      </c>
      <c r="AC51" s="67">
        <v>1</v>
      </c>
      <c r="AD51" s="67">
        <v>1</v>
      </c>
      <c r="AE51" s="67">
        <v>1</v>
      </c>
      <c r="AF51" s="67">
        <v>1</v>
      </c>
      <c r="AG51" s="67">
        <v>1</v>
      </c>
      <c r="AH51" s="67">
        <v>1</v>
      </c>
      <c r="AI51" s="67">
        <v>1</v>
      </c>
      <c r="AJ51" s="67">
        <v>2</v>
      </c>
      <c r="AK51" s="67">
        <v>2</v>
      </c>
      <c r="AL51" s="67">
        <v>2</v>
      </c>
      <c r="AM51" s="67">
        <v>1</v>
      </c>
      <c r="AN51" s="67">
        <v>2</v>
      </c>
      <c r="AO51" s="67">
        <v>1</v>
      </c>
      <c r="AP51" s="67">
        <v>1</v>
      </c>
      <c r="AQ51" s="67">
        <v>1</v>
      </c>
      <c r="AR51" s="66"/>
      <c r="AS51" s="66"/>
      <c r="AT51" s="65">
        <v>2</v>
      </c>
      <c r="AU51" s="44"/>
      <c r="AV51" s="20"/>
      <c r="AW51" s="20"/>
      <c r="AX51" s="20"/>
      <c r="AY51" s="20"/>
      <c r="AZ51" s="20"/>
      <c r="BA51" s="20"/>
      <c r="BB51" s="20"/>
      <c r="BC51" s="20"/>
      <c r="BD51" s="20"/>
      <c r="BE51" s="24">
        <f>SUM(X51:AT51)</f>
        <v>26</v>
      </c>
      <c r="BF51" s="24"/>
    </row>
    <row r="52" spans="1:58" ht="11.25" customHeight="1">
      <c r="A52" s="145"/>
      <c r="B52" s="109"/>
      <c r="C52" s="137"/>
      <c r="D52" s="17" t="s">
        <v>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44"/>
      <c r="V52" s="20"/>
      <c r="W52" s="20"/>
      <c r="X52" s="67"/>
      <c r="Y52" s="67"/>
      <c r="Z52" s="67"/>
      <c r="AA52" s="67"/>
      <c r="AB52" s="67">
        <v>1</v>
      </c>
      <c r="AC52" s="67"/>
      <c r="AD52" s="67"/>
      <c r="AE52" s="67">
        <v>1</v>
      </c>
      <c r="AF52" s="67"/>
      <c r="AG52" s="67"/>
      <c r="AH52" s="67"/>
      <c r="AI52" s="67">
        <v>1</v>
      </c>
      <c r="AJ52" s="67"/>
      <c r="AK52" s="67"/>
      <c r="AL52" s="67"/>
      <c r="AM52" s="67">
        <v>1</v>
      </c>
      <c r="AN52" s="67"/>
      <c r="AO52" s="67"/>
      <c r="AP52" s="65">
        <v>1</v>
      </c>
      <c r="AQ52" s="65"/>
      <c r="AR52" s="66"/>
      <c r="AS52" s="66"/>
      <c r="AT52" s="65">
        <v>1</v>
      </c>
      <c r="AU52" s="44"/>
      <c r="AV52" s="20"/>
      <c r="AW52" s="20"/>
      <c r="AX52" s="20"/>
      <c r="AY52" s="20"/>
      <c r="AZ52" s="20"/>
      <c r="BA52" s="20"/>
      <c r="BB52" s="20"/>
      <c r="BC52" s="20"/>
      <c r="BD52" s="20"/>
      <c r="BE52" s="24"/>
      <c r="BF52" s="24">
        <f>SUM(X52:AT52)</f>
        <v>6</v>
      </c>
    </row>
    <row r="53" spans="1:58" ht="12.75" customHeight="1">
      <c r="A53" s="145"/>
      <c r="B53" s="109" t="s">
        <v>71</v>
      </c>
      <c r="C53" s="108" t="s">
        <v>72</v>
      </c>
      <c r="D53" s="2" t="s">
        <v>8</v>
      </c>
      <c r="E53" s="21">
        <v>4</v>
      </c>
      <c r="F53" s="21">
        <v>4</v>
      </c>
      <c r="G53" s="21">
        <v>4</v>
      </c>
      <c r="H53" s="21">
        <v>4</v>
      </c>
      <c r="I53" s="21">
        <v>3</v>
      </c>
      <c r="J53" s="21">
        <v>3</v>
      </c>
      <c r="K53" s="21">
        <v>3</v>
      </c>
      <c r="L53" s="21">
        <v>3</v>
      </c>
      <c r="M53" s="21">
        <v>3</v>
      </c>
      <c r="N53" s="21">
        <v>3</v>
      </c>
      <c r="O53" s="21">
        <v>3</v>
      </c>
      <c r="P53" s="21">
        <v>3</v>
      </c>
      <c r="Q53" s="21">
        <v>3</v>
      </c>
      <c r="R53" s="21">
        <v>3</v>
      </c>
      <c r="S53" s="21">
        <v>3</v>
      </c>
      <c r="T53" s="21">
        <v>3</v>
      </c>
      <c r="U53" s="21">
        <v>3</v>
      </c>
      <c r="V53" s="20"/>
      <c r="W53" s="20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5"/>
      <c r="AN53" s="65"/>
      <c r="AO53" s="65"/>
      <c r="AP53" s="65"/>
      <c r="AQ53" s="65"/>
      <c r="AR53" s="66"/>
      <c r="AS53" s="66"/>
      <c r="AT53" s="65"/>
      <c r="AU53" s="44"/>
      <c r="AV53" s="20"/>
      <c r="AW53" s="20"/>
      <c r="AX53" s="20"/>
      <c r="AY53" s="20"/>
      <c r="AZ53" s="20"/>
      <c r="BA53" s="20"/>
      <c r="BB53" s="20"/>
      <c r="BC53" s="20"/>
      <c r="BD53" s="20"/>
      <c r="BE53" s="24">
        <f>SUM(E53:U53)</f>
        <v>55</v>
      </c>
      <c r="BF53" s="24"/>
    </row>
    <row r="54" spans="1:58" ht="16.5" customHeight="1">
      <c r="A54" s="145"/>
      <c r="B54" s="109"/>
      <c r="C54" s="108"/>
      <c r="D54" s="17" t="s">
        <v>9</v>
      </c>
      <c r="E54" s="21"/>
      <c r="F54" s="21"/>
      <c r="G54" s="21"/>
      <c r="H54" s="21"/>
      <c r="I54" s="21"/>
      <c r="J54" s="21"/>
      <c r="K54" s="21"/>
      <c r="L54" s="21">
        <v>1</v>
      </c>
      <c r="M54" s="21"/>
      <c r="N54" s="21">
        <v>1</v>
      </c>
      <c r="O54" s="21"/>
      <c r="P54" s="21">
        <v>1</v>
      </c>
      <c r="Q54" s="21"/>
      <c r="R54" s="21">
        <v>1</v>
      </c>
      <c r="S54" s="21"/>
      <c r="T54" s="21"/>
      <c r="U54" s="44"/>
      <c r="V54" s="20"/>
      <c r="W54" s="20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5"/>
      <c r="AN54" s="65"/>
      <c r="AO54" s="65"/>
      <c r="AP54" s="65"/>
      <c r="AQ54" s="65"/>
      <c r="AR54" s="66"/>
      <c r="AS54" s="66"/>
      <c r="AT54" s="65"/>
      <c r="AU54" s="44"/>
      <c r="AV54" s="20"/>
      <c r="AW54" s="20"/>
      <c r="AX54" s="20"/>
      <c r="AY54" s="20"/>
      <c r="AZ54" s="20"/>
      <c r="BA54" s="20"/>
      <c r="BB54" s="20"/>
      <c r="BC54" s="20"/>
      <c r="BD54" s="20"/>
      <c r="BE54" s="24"/>
      <c r="BF54" s="24">
        <f>SUM(E54:T54)</f>
        <v>4</v>
      </c>
    </row>
    <row r="55" spans="1:58" ht="12.75" customHeight="1">
      <c r="A55" s="145"/>
      <c r="B55" s="158" t="s">
        <v>16</v>
      </c>
      <c r="C55" s="117" t="s">
        <v>17</v>
      </c>
      <c r="D55" s="27" t="s">
        <v>8</v>
      </c>
      <c r="E55" s="26">
        <f>SUM(E57)</f>
        <v>0</v>
      </c>
      <c r="F55" s="26">
        <f aca="true" t="shared" si="12" ref="F55:AT55">SUM(F57)</f>
        <v>0</v>
      </c>
      <c r="G55" s="26">
        <f t="shared" si="12"/>
        <v>0</v>
      </c>
      <c r="H55" s="26">
        <f t="shared" si="12"/>
        <v>0</v>
      </c>
      <c r="I55" s="26">
        <f t="shared" si="12"/>
        <v>0</v>
      </c>
      <c r="J55" s="26">
        <f t="shared" si="12"/>
        <v>0</v>
      </c>
      <c r="K55" s="26">
        <f t="shared" si="12"/>
        <v>0</v>
      </c>
      <c r="L55" s="26">
        <f t="shared" si="12"/>
        <v>0</v>
      </c>
      <c r="M55" s="26">
        <f t="shared" si="12"/>
        <v>0</v>
      </c>
      <c r="N55" s="26">
        <f t="shared" si="12"/>
        <v>0</v>
      </c>
      <c r="O55" s="26">
        <f t="shared" si="12"/>
        <v>0</v>
      </c>
      <c r="P55" s="26">
        <f t="shared" si="12"/>
        <v>0</v>
      </c>
      <c r="Q55" s="26">
        <f t="shared" si="12"/>
        <v>0</v>
      </c>
      <c r="R55" s="26">
        <f t="shared" si="12"/>
        <v>0</v>
      </c>
      <c r="S55" s="26">
        <f t="shared" si="12"/>
        <v>0</v>
      </c>
      <c r="T55" s="26">
        <f t="shared" si="12"/>
        <v>0</v>
      </c>
      <c r="U55" s="26">
        <f>SUM(U57)</f>
        <v>0</v>
      </c>
      <c r="V55" s="25"/>
      <c r="W55" s="25"/>
      <c r="X55" s="26">
        <f t="shared" si="12"/>
        <v>15</v>
      </c>
      <c r="Y55" s="26">
        <f t="shared" si="12"/>
        <v>16</v>
      </c>
      <c r="Z55" s="26">
        <f t="shared" si="12"/>
        <v>16</v>
      </c>
      <c r="AA55" s="26">
        <f t="shared" si="12"/>
        <v>16</v>
      </c>
      <c r="AB55" s="26">
        <f t="shared" si="12"/>
        <v>16</v>
      </c>
      <c r="AC55" s="26">
        <f t="shared" si="12"/>
        <v>16</v>
      </c>
      <c r="AD55" s="26">
        <f t="shared" si="12"/>
        <v>16</v>
      </c>
      <c r="AE55" s="26">
        <f t="shared" si="12"/>
        <v>16</v>
      </c>
      <c r="AF55" s="26">
        <f t="shared" si="12"/>
        <v>14</v>
      </c>
      <c r="AG55" s="26">
        <f t="shared" si="12"/>
        <v>15</v>
      </c>
      <c r="AH55" s="26">
        <f t="shared" si="12"/>
        <v>14</v>
      </c>
      <c r="AI55" s="26">
        <f t="shared" si="12"/>
        <v>16</v>
      </c>
      <c r="AJ55" s="26">
        <f t="shared" si="12"/>
        <v>13</v>
      </c>
      <c r="AK55" s="26">
        <f t="shared" si="12"/>
        <v>13</v>
      </c>
      <c r="AL55" s="26">
        <f t="shared" si="12"/>
        <v>15</v>
      </c>
      <c r="AM55" s="26">
        <f t="shared" si="12"/>
        <v>14</v>
      </c>
      <c r="AN55" s="26">
        <f t="shared" si="12"/>
        <v>14</v>
      </c>
      <c r="AO55" s="26">
        <f t="shared" si="12"/>
        <v>14</v>
      </c>
      <c r="AP55" s="26">
        <f t="shared" si="12"/>
        <v>14</v>
      </c>
      <c r="AQ55" s="26">
        <f t="shared" si="12"/>
        <v>15</v>
      </c>
      <c r="AR55" s="26">
        <v>36</v>
      </c>
      <c r="AS55" s="26">
        <v>36</v>
      </c>
      <c r="AT55" s="26">
        <f t="shared" si="12"/>
        <v>14</v>
      </c>
      <c r="AU55" s="26">
        <f>SUM(AU57)</f>
        <v>6</v>
      </c>
      <c r="AV55" s="20"/>
      <c r="AW55" s="20"/>
      <c r="AX55" s="20"/>
      <c r="AY55" s="20"/>
      <c r="AZ55" s="20"/>
      <c r="BA55" s="20"/>
      <c r="BB55" s="20"/>
      <c r="BC55" s="20"/>
      <c r="BD55" s="20"/>
      <c r="BE55" s="26">
        <f>SUM(X55:AU55)</f>
        <v>390</v>
      </c>
      <c r="BF55" s="26"/>
    </row>
    <row r="56" spans="1:58" ht="12.75" customHeight="1">
      <c r="A56" s="145"/>
      <c r="B56" s="158"/>
      <c r="C56" s="117"/>
      <c r="D56" s="27" t="s">
        <v>9</v>
      </c>
      <c r="E56" s="26">
        <f>SUM(E58)</f>
        <v>0</v>
      </c>
      <c r="F56" s="26">
        <f aca="true" t="shared" si="13" ref="F56:AT56">SUM(F58)</f>
        <v>0</v>
      </c>
      <c r="G56" s="26">
        <f t="shared" si="13"/>
        <v>0</v>
      </c>
      <c r="H56" s="26">
        <f t="shared" si="13"/>
        <v>0</v>
      </c>
      <c r="I56" s="26">
        <f t="shared" si="13"/>
        <v>0</v>
      </c>
      <c r="J56" s="26">
        <f t="shared" si="13"/>
        <v>0</v>
      </c>
      <c r="K56" s="26">
        <f t="shared" si="13"/>
        <v>0</v>
      </c>
      <c r="L56" s="26">
        <f t="shared" si="13"/>
        <v>0</v>
      </c>
      <c r="M56" s="26">
        <f t="shared" si="13"/>
        <v>0</v>
      </c>
      <c r="N56" s="26">
        <f t="shared" si="13"/>
        <v>0</v>
      </c>
      <c r="O56" s="26">
        <f t="shared" si="13"/>
        <v>0</v>
      </c>
      <c r="P56" s="26">
        <f t="shared" si="13"/>
        <v>0</v>
      </c>
      <c r="Q56" s="26">
        <f t="shared" si="13"/>
        <v>0</v>
      </c>
      <c r="R56" s="26">
        <f t="shared" si="13"/>
        <v>0</v>
      </c>
      <c r="S56" s="26">
        <f t="shared" si="13"/>
        <v>0</v>
      </c>
      <c r="T56" s="26">
        <f t="shared" si="13"/>
        <v>0</v>
      </c>
      <c r="U56" s="26">
        <f>SUM(U58)</f>
        <v>0</v>
      </c>
      <c r="V56" s="25"/>
      <c r="W56" s="25"/>
      <c r="X56" s="26">
        <f t="shared" si="13"/>
        <v>2</v>
      </c>
      <c r="Y56" s="26">
        <f t="shared" si="13"/>
        <v>2</v>
      </c>
      <c r="Z56" s="26">
        <f t="shared" si="13"/>
        <v>2</v>
      </c>
      <c r="AA56" s="26">
        <f t="shared" si="13"/>
        <v>2</v>
      </c>
      <c r="AB56" s="26">
        <f t="shared" si="13"/>
        <v>2</v>
      </c>
      <c r="AC56" s="26">
        <f t="shared" si="13"/>
        <v>2</v>
      </c>
      <c r="AD56" s="26">
        <f t="shared" si="13"/>
        <v>2</v>
      </c>
      <c r="AE56" s="26">
        <f t="shared" si="13"/>
        <v>1</v>
      </c>
      <c r="AF56" s="26">
        <f t="shared" si="13"/>
        <v>2</v>
      </c>
      <c r="AG56" s="26">
        <f t="shared" si="13"/>
        <v>1</v>
      </c>
      <c r="AH56" s="26">
        <f t="shared" si="13"/>
        <v>2</v>
      </c>
      <c r="AI56" s="26">
        <f t="shared" si="13"/>
        <v>2</v>
      </c>
      <c r="AJ56" s="26">
        <f t="shared" si="13"/>
        <v>1</v>
      </c>
      <c r="AK56" s="26">
        <f t="shared" si="13"/>
        <v>2</v>
      </c>
      <c r="AL56" s="26">
        <f t="shared" si="13"/>
        <v>2</v>
      </c>
      <c r="AM56" s="26">
        <f t="shared" si="13"/>
        <v>2</v>
      </c>
      <c r="AN56" s="26">
        <f t="shared" si="13"/>
        <v>2</v>
      </c>
      <c r="AO56" s="26">
        <f t="shared" si="13"/>
        <v>2</v>
      </c>
      <c r="AP56" s="26">
        <f t="shared" si="13"/>
        <v>2</v>
      </c>
      <c r="AQ56" s="26">
        <f t="shared" si="13"/>
        <v>1</v>
      </c>
      <c r="AR56" s="26"/>
      <c r="AS56" s="26"/>
      <c r="AT56" s="26">
        <f t="shared" si="13"/>
        <v>0</v>
      </c>
      <c r="AU56" s="26">
        <f>SUM(AU58)</f>
        <v>0</v>
      </c>
      <c r="AV56" s="20"/>
      <c r="AW56" s="20"/>
      <c r="AX56" s="20"/>
      <c r="AY56" s="20"/>
      <c r="AZ56" s="20"/>
      <c r="BA56" s="20"/>
      <c r="BB56" s="20"/>
      <c r="BC56" s="20"/>
      <c r="BD56" s="20"/>
      <c r="BE56" s="26"/>
      <c r="BF56" s="26">
        <f>SUM(X56:AU56)</f>
        <v>36</v>
      </c>
    </row>
    <row r="57" spans="1:58" ht="21" customHeight="1">
      <c r="A57" s="145"/>
      <c r="B57" s="138" t="s">
        <v>28</v>
      </c>
      <c r="C57" s="106" t="s">
        <v>73</v>
      </c>
      <c r="D57" s="15" t="s">
        <v>8</v>
      </c>
      <c r="E57" s="26">
        <f aca="true" t="shared" si="14" ref="E57:U57">SUM(E59,E61)</f>
        <v>0</v>
      </c>
      <c r="F57" s="26">
        <f t="shared" si="14"/>
        <v>0</v>
      </c>
      <c r="G57" s="26">
        <f t="shared" si="14"/>
        <v>0</v>
      </c>
      <c r="H57" s="26">
        <f t="shared" si="14"/>
        <v>0</v>
      </c>
      <c r="I57" s="26">
        <f t="shared" si="14"/>
        <v>0</v>
      </c>
      <c r="J57" s="26">
        <f t="shared" si="14"/>
        <v>0</v>
      </c>
      <c r="K57" s="26">
        <f t="shared" si="14"/>
        <v>0</v>
      </c>
      <c r="L57" s="26">
        <f t="shared" si="14"/>
        <v>0</v>
      </c>
      <c r="M57" s="26">
        <f t="shared" si="14"/>
        <v>0</v>
      </c>
      <c r="N57" s="26">
        <f t="shared" si="14"/>
        <v>0</v>
      </c>
      <c r="O57" s="26">
        <f t="shared" si="14"/>
        <v>0</v>
      </c>
      <c r="P57" s="26">
        <f t="shared" si="14"/>
        <v>0</v>
      </c>
      <c r="Q57" s="26">
        <f t="shared" si="14"/>
        <v>0</v>
      </c>
      <c r="R57" s="26">
        <f t="shared" si="14"/>
        <v>0</v>
      </c>
      <c r="S57" s="26">
        <f t="shared" si="14"/>
        <v>0</v>
      </c>
      <c r="T57" s="26">
        <f t="shared" si="14"/>
        <v>0</v>
      </c>
      <c r="U57" s="26">
        <f t="shared" si="14"/>
        <v>0</v>
      </c>
      <c r="V57" s="25"/>
      <c r="W57" s="25"/>
      <c r="X57" s="26">
        <f>SUM(X59,X61+X66)</f>
        <v>15</v>
      </c>
      <c r="Y57" s="26">
        <f aca="true" t="shared" si="15" ref="Y57:AU57">SUM(Y59,Y61+Y66)</f>
        <v>16</v>
      </c>
      <c r="Z57" s="26">
        <f t="shared" si="15"/>
        <v>16</v>
      </c>
      <c r="AA57" s="26">
        <f t="shared" si="15"/>
        <v>16</v>
      </c>
      <c r="AB57" s="26">
        <f t="shared" si="15"/>
        <v>16</v>
      </c>
      <c r="AC57" s="26">
        <f t="shared" si="15"/>
        <v>16</v>
      </c>
      <c r="AD57" s="26">
        <f t="shared" si="15"/>
        <v>16</v>
      </c>
      <c r="AE57" s="26">
        <f t="shared" si="15"/>
        <v>16</v>
      </c>
      <c r="AF57" s="26">
        <f t="shared" si="15"/>
        <v>14</v>
      </c>
      <c r="AG57" s="26">
        <f t="shared" si="15"/>
        <v>15</v>
      </c>
      <c r="AH57" s="26">
        <f t="shared" si="15"/>
        <v>14</v>
      </c>
      <c r="AI57" s="26">
        <f t="shared" si="15"/>
        <v>16</v>
      </c>
      <c r="AJ57" s="26">
        <f t="shared" si="15"/>
        <v>13</v>
      </c>
      <c r="AK57" s="26">
        <f t="shared" si="15"/>
        <v>13</v>
      </c>
      <c r="AL57" s="26">
        <f t="shared" si="15"/>
        <v>15</v>
      </c>
      <c r="AM57" s="26">
        <f t="shared" si="15"/>
        <v>14</v>
      </c>
      <c r="AN57" s="26">
        <f t="shared" si="15"/>
        <v>14</v>
      </c>
      <c r="AO57" s="26">
        <f t="shared" si="15"/>
        <v>14</v>
      </c>
      <c r="AP57" s="26">
        <f t="shared" si="15"/>
        <v>14</v>
      </c>
      <c r="AQ57" s="26">
        <f t="shared" si="15"/>
        <v>15</v>
      </c>
      <c r="AR57" s="26">
        <f t="shared" si="15"/>
        <v>0</v>
      </c>
      <c r="AS57" s="26">
        <f t="shared" si="15"/>
        <v>0</v>
      </c>
      <c r="AT57" s="26">
        <f t="shared" si="15"/>
        <v>14</v>
      </c>
      <c r="AU57" s="26">
        <f t="shared" si="15"/>
        <v>6</v>
      </c>
      <c r="AV57" s="20"/>
      <c r="AW57" s="20"/>
      <c r="AX57" s="20"/>
      <c r="AY57" s="20"/>
      <c r="AZ57" s="20"/>
      <c r="BA57" s="20"/>
      <c r="BB57" s="20"/>
      <c r="BC57" s="20"/>
      <c r="BD57" s="20"/>
      <c r="BE57" s="26">
        <f>SUM(X57:AU57)</f>
        <v>318</v>
      </c>
      <c r="BF57" s="26"/>
    </row>
    <row r="58" spans="1:58" ht="22.5" customHeight="1">
      <c r="A58" s="145"/>
      <c r="B58" s="139"/>
      <c r="C58" s="107"/>
      <c r="D58" s="15" t="s">
        <v>9</v>
      </c>
      <c r="E58" s="26">
        <f>SUM(E60,E62)</f>
        <v>0</v>
      </c>
      <c r="F58" s="26">
        <f aca="true" t="shared" si="16" ref="F58:AT58">SUM(F60,F62)</f>
        <v>0</v>
      </c>
      <c r="G58" s="26">
        <f t="shared" si="16"/>
        <v>0</v>
      </c>
      <c r="H58" s="26">
        <f t="shared" si="16"/>
        <v>0</v>
      </c>
      <c r="I58" s="26">
        <f t="shared" si="16"/>
        <v>0</v>
      </c>
      <c r="J58" s="26">
        <f t="shared" si="16"/>
        <v>0</v>
      </c>
      <c r="K58" s="26">
        <f t="shared" si="16"/>
        <v>0</v>
      </c>
      <c r="L58" s="26">
        <f t="shared" si="16"/>
        <v>0</v>
      </c>
      <c r="M58" s="26">
        <f t="shared" si="16"/>
        <v>0</v>
      </c>
      <c r="N58" s="26">
        <f t="shared" si="16"/>
        <v>0</v>
      </c>
      <c r="O58" s="26">
        <f t="shared" si="16"/>
        <v>0</v>
      </c>
      <c r="P58" s="26">
        <f t="shared" si="16"/>
        <v>0</v>
      </c>
      <c r="Q58" s="26">
        <f t="shared" si="16"/>
        <v>0</v>
      </c>
      <c r="R58" s="26">
        <f t="shared" si="16"/>
        <v>0</v>
      </c>
      <c r="S58" s="26">
        <f t="shared" si="16"/>
        <v>0</v>
      </c>
      <c r="T58" s="26">
        <f t="shared" si="16"/>
        <v>0</v>
      </c>
      <c r="U58" s="26">
        <f>SUM(U60,U62)</f>
        <v>0</v>
      </c>
      <c r="V58" s="25"/>
      <c r="W58" s="25"/>
      <c r="X58" s="26">
        <f t="shared" si="16"/>
        <v>2</v>
      </c>
      <c r="Y58" s="26">
        <f t="shared" si="16"/>
        <v>2</v>
      </c>
      <c r="Z58" s="26">
        <f t="shared" si="16"/>
        <v>2</v>
      </c>
      <c r="AA58" s="26">
        <f t="shared" si="16"/>
        <v>2</v>
      </c>
      <c r="AB58" s="26">
        <f t="shared" si="16"/>
        <v>2</v>
      </c>
      <c r="AC58" s="26">
        <f t="shared" si="16"/>
        <v>2</v>
      </c>
      <c r="AD58" s="26">
        <f t="shared" si="16"/>
        <v>2</v>
      </c>
      <c r="AE58" s="26">
        <f t="shared" si="16"/>
        <v>1</v>
      </c>
      <c r="AF58" s="26">
        <f t="shared" si="16"/>
        <v>2</v>
      </c>
      <c r="AG58" s="26">
        <f t="shared" si="16"/>
        <v>1</v>
      </c>
      <c r="AH58" s="26">
        <f t="shared" si="16"/>
        <v>2</v>
      </c>
      <c r="AI58" s="26">
        <f t="shared" si="16"/>
        <v>2</v>
      </c>
      <c r="AJ58" s="26">
        <f t="shared" si="16"/>
        <v>1</v>
      </c>
      <c r="AK58" s="26">
        <f t="shared" si="16"/>
        <v>2</v>
      </c>
      <c r="AL58" s="26">
        <f t="shared" si="16"/>
        <v>2</v>
      </c>
      <c r="AM58" s="26">
        <f t="shared" si="16"/>
        <v>2</v>
      </c>
      <c r="AN58" s="26">
        <f t="shared" si="16"/>
        <v>2</v>
      </c>
      <c r="AO58" s="26">
        <f t="shared" si="16"/>
        <v>2</v>
      </c>
      <c r="AP58" s="26">
        <f t="shared" si="16"/>
        <v>2</v>
      </c>
      <c r="AQ58" s="26">
        <f t="shared" si="16"/>
        <v>1</v>
      </c>
      <c r="AR58" s="26"/>
      <c r="AS58" s="26"/>
      <c r="AT58" s="26">
        <f t="shared" si="16"/>
        <v>0</v>
      </c>
      <c r="AU58" s="26">
        <f>SUM(AU60,AU62)</f>
        <v>0</v>
      </c>
      <c r="AV58" s="20"/>
      <c r="AW58" s="20"/>
      <c r="AX58" s="20"/>
      <c r="AY58" s="20"/>
      <c r="AZ58" s="20"/>
      <c r="BA58" s="20"/>
      <c r="BB58" s="20"/>
      <c r="BC58" s="20"/>
      <c r="BD58" s="20"/>
      <c r="BE58" s="26"/>
      <c r="BF58" s="26">
        <f>SUM(X58:AT58)</f>
        <v>36</v>
      </c>
    </row>
    <row r="59" spans="1:58" ht="20.25" customHeight="1">
      <c r="A59" s="145"/>
      <c r="B59" s="109" t="s">
        <v>74</v>
      </c>
      <c r="C59" s="108" t="s">
        <v>75</v>
      </c>
      <c r="D59" s="2" t="s">
        <v>8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44"/>
      <c r="V59" s="20"/>
      <c r="W59" s="20"/>
      <c r="X59" s="24">
        <v>7</v>
      </c>
      <c r="Y59" s="24">
        <v>8</v>
      </c>
      <c r="Z59" s="24">
        <v>8</v>
      </c>
      <c r="AA59" s="24">
        <v>7</v>
      </c>
      <c r="AB59" s="24">
        <v>7</v>
      </c>
      <c r="AC59" s="24">
        <v>7</v>
      </c>
      <c r="AD59" s="24">
        <v>7</v>
      </c>
      <c r="AE59" s="24">
        <v>7</v>
      </c>
      <c r="AF59" s="24">
        <v>7</v>
      </c>
      <c r="AG59" s="24">
        <v>8</v>
      </c>
      <c r="AH59" s="24">
        <v>7</v>
      </c>
      <c r="AI59" s="24">
        <v>7</v>
      </c>
      <c r="AJ59" s="24">
        <v>6</v>
      </c>
      <c r="AK59" s="24">
        <v>6</v>
      </c>
      <c r="AL59" s="24">
        <v>7</v>
      </c>
      <c r="AM59" s="24">
        <v>6</v>
      </c>
      <c r="AN59" s="24">
        <v>7</v>
      </c>
      <c r="AO59" s="24">
        <v>7</v>
      </c>
      <c r="AP59" s="24">
        <v>7</v>
      </c>
      <c r="AQ59" s="24">
        <v>7</v>
      </c>
      <c r="AR59" s="40"/>
      <c r="AS59" s="40"/>
      <c r="AT59" s="44">
        <v>7</v>
      </c>
      <c r="AU59" s="44">
        <v>5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4">
        <f>SUM(X59:AU59)</f>
        <v>152</v>
      </c>
      <c r="BF59" s="24"/>
    </row>
    <row r="60" spans="1:58" ht="12" customHeight="1">
      <c r="A60" s="145"/>
      <c r="B60" s="109"/>
      <c r="C60" s="108"/>
      <c r="D60" s="17" t="s">
        <v>9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44"/>
      <c r="V60" s="20"/>
      <c r="W60" s="20"/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24">
        <v>1</v>
      </c>
      <c r="AD60" s="24">
        <v>1</v>
      </c>
      <c r="AE60" s="24">
        <v>1</v>
      </c>
      <c r="AF60" s="24">
        <v>1</v>
      </c>
      <c r="AG60" s="24">
        <v>1</v>
      </c>
      <c r="AH60" s="24">
        <v>1</v>
      </c>
      <c r="AI60" s="24">
        <v>1</v>
      </c>
      <c r="AJ60" s="24"/>
      <c r="AK60" s="24">
        <v>1</v>
      </c>
      <c r="AL60" s="24">
        <v>1</v>
      </c>
      <c r="AM60" s="24">
        <v>1</v>
      </c>
      <c r="AN60" s="24">
        <v>1</v>
      </c>
      <c r="AO60" s="24">
        <v>1</v>
      </c>
      <c r="AP60" s="24">
        <v>1</v>
      </c>
      <c r="AQ60" s="24"/>
      <c r="AR60" s="40"/>
      <c r="AS60" s="40"/>
      <c r="AT60" s="44"/>
      <c r="AU60" s="44"/>
      <c r="AV60" s="20"/>
      <c r="AW60" s="20"/>
      <c r="AX60" s="20"/>
      <c r="AY60" s="20"/>
      <c r="AZ60" s="20"/>
      <c r="BA60" s="20"/>
      <c r="BB60" s="20"/>
      <c r="BC60" s="20"/>
      <c r="BD60" s="20"/>
      <c r="BE60" s="24"/>
      <c r="BF60" s="24">
        <f>SUM(X60:AT60)</f>
        <v>18</v>
      </c>
    </row>
    <row r="61" spans="1:58" ht="15" customHeight="1">
      <c r="A61" s="145"/>
      <c r="B61" s="109" t="s">
        <v>85</v>
      </c>
      <c r="C61" s="142" t="s">
        <v>86</v>
      </c>
      <c r="D61" s="2" t="s">
        <v>8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44"/>
      <c r="V61" s="20"/>
      <c r="W61" s="20"/>
      <c r="X61" s="24">
        <v>6</v>
      </c>
      <c r="Y61" s="24">
        <v>6</v>
      </c>
      <c r="Z61" s="24">
        <v>6</v>
      </c>
      <c r="AA61" s="24">
        <v>7</v>
      </c>
      <c r="AB61" s="24">
        <v>7</v>
      </c>
      <c r="AC61" s="24">
        <v>7</v>
      </c>
      <c r="AD61" s="24">
        <v>7</v>
      </c>
      <c r="AE61" s="24">
        <v>7</v>
      </c>
      <c r="AF61" s="24">
        <v>6</v>
      </c>
      <c r="AG61" s="24">
        <v>6</v>
      </c>
      <c r="AH61" s="24">
        <v>6</v>
      </c>
      <c r="AI61" s="24">
        <v>7</v>
      </c>
      <c r="AJ61" s="24">
        <v>6</v>
      </c>
      <c r="AK61" s="24">
        <v>6</v>
      </c>
      <c r="AL61" s="24">
        <v>7</v>
      </c>
      <c r="AM61" s="24">
        <v>6</v>
      </c>
      <c r="AN61" s="24">
        <v>6</v>
      </c>
      <c r="AO61" s="24">
        <v>6</v>
      </c>
      <c r="AP61" s="24">
        <v>6</v>
      </c>
      <c r="AQ61" s="24">
        <v>7</v>
      </c>
      <c r="AR61" s="40"/>
      <c r="AS61" s="40"/>
      <c r="AT61" s="44">
        <v>6</v>
      </c>
      <c r="AU61" s="44"/>
      <c r="AV61" s="20"/>
      <c r="AW61" s="20"/>
      <c r="AX61" s="20"/>
      <c r="AY61" s="20"/>
      <c r="AZ61" s="20"/>
      <c r="BA61" s="20"/>
      <c r="BB61" s="20"/>
      <c r="BC61" s="20"/>
      <c r="BD61" s="20"/>
      <c r="BE61" s="24">
        <f>SUM(X61:AU61)</f>
        <v>134</v>
      </c>
      <c r="BF61" s="24"/>
    </row>
    <row r="62" spans="1:58" ht="12.75" customHeight="1">
      <c r="A62" s="145"/>
      <c r="B62" s="109"/>
      <c r="C62" s="143"/>
      <c r="D62" s="17" t="s">
        <v>9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44"/>
      <c r="V62" s="20"/>
      <c r="W62" s="20"/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>
        <v>1</v>
      </c>
      <c r="AD62" s="24">
        <v>1</v>
      </c>
      <c r="AE62" s="24"/>
      <c r="AF62" s="24">
        <v>1</v>
      </c>
      <c r="AG62" s="24"/>
      <c r="AH62" s="24">
        <v>1</v>
      </c>
      <c r="AI62" s="24">
        <v>1</v>
      </c>
      <c r="AJ62" s="24">
        <v>1</v>
      </c>
      <c r="AK62" s="24">
        <v>1</v>
      </c>
      <c r="AL62" s="24">
        <v>1</v>
      </c>
      <c r="AM62" s="24">
        <v>1</v>
      </c>
      <c r="AN62" s="24">
        <v>1</v>
      </c>
      <c r="AO62" s="24">
        <v>1</v>
      </c>
      <c r="AP62" s="24">
        <v>1</v>
      </c>
      <c r="AQ62" s="24">
        <v>1</v>
      </c>
      <c r="AR62" s="40"/>
      <c r="AS62" s="40"/>
      <c r="AT62" s="44"/>
      <c r="AU62" s="44"/>
      <c r="AV62" s="20"/>
      <c r="AW62" s="20"/>
      <c r="AX62" s="20"/>
      <c r="AY62" s="20"/>
      <c r="AZ62" s="20"/>
      <c r="BA62" s="20"/>
      <c r="BB62" s="20"/>
      <c r="BC62" s="20"/>
      <c r="BD62" s="20"/>
      <c r="BE62" s="24"/>
      <c r="BF62" s="24">
        <f>SUM(X62:AT62)</f>
        <v>18</v>
      </c>
    </row>
    <row r="63" spans="1:58" ht="18.75" customHeight="1">
      <c r="A63" s="145"/>
      <c r="B63" s="29" t="s">
        <v>27</v>
      </c>
      <c r="C63" s="28" t="s">
        <v>76</v>
      </c>
      <c r="D63" s="2" t="s">
        <v>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44"/>
      <c r="V63" s="20"/>
      <c r="W63" s="20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44"/>
      <c r="AN63" s="44"/>
      <c r="AO63" s="44"/>
      <c r="AP63" s="44"/>
      <c r="AQ63" s="44"/>
      <c r="AR63" s="40">
        <v>36</v>
      </c>
      <c r="AS63" s="40">
        <v>36</v>
      </c>
      <c r="AT63" s="44"/>
      <c r="AU63" s="44"/>
      <c r="AV63" s="20"/>
      <c r="AW63" s="20"/>
      <c r="AX63" s="20"/>
      <c r="AY63" s="20"/>
      <c r="AZ63" s="20"/>
      <c r="BA63" s="20"/>
      <c r="BB63" s="20"/>
      <c r="BC63" s="20"/>
      <c r="BD63" s="20"/>
      <c r="BE63" s="69">
        <f>SUM(AP63:AT63)</f>
        <v>72</v>
      </c>
      <c r="BF63" s="26"/>
    </row>
    <row r="64" spans="1:58" ht="18.75" customHeight="1">
      <c r="A64" s="145"/>
      <c r="B64" s="138" t="s">
        <v>31</v>
      </c>
      <c r="C64" s="106" t="s">
        <v>73</v>
      </c>
      <c r="D64" s="15" t="s">
        <v>8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5"/>
      <c r="W64" s="25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0"/>
      <c r="AW64" s="20"/>
      <c r="AX64" s="20"/>
      <c r="AY64" s="20"/>
      <c r="AZ64" s="20"/>
      <c r="BA64" s="20"/>
      <c r="BB64" s="20"/>
      <c r="BC64" s="20"/>
      <c r="BD64" s="20"/>
      <c r="BE64" s="69"/>
      <c r="BF64" s="26"/>
    </row>
    <row r="65" spans="1:58" ht="18.75" customHeight="1">
      <c r="A65" s="145"/>
      <c r="B65" s="139"/>
      <c r="C65" s="107"/>
      <c r="D65" s="15" t="s">
        <v>9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5"/>
      <c r="W65" s="25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0"/>
      <c r="AW65" s="20"/>
      <c r="AX65" s="20"/>
      <c r="AY65" s="20"/>
      <c r="AZ65" s="20"/>
      <c r="BA65" s="20"/>
      <c r="BB65" s="20"/>
      <c r="BC65" s="20"/>
      <c r="BD65" s="20"/>
      <c r="BE65" s="69"/>
      <c r="BF65" s="26"/>
    </row>
    <row r="66" spans="1:58" ht="18.75" customHeight="1">
      <c r="A66" s="145"/>
      <c r="B66" s="140" t="s">
        <v>88</v>
      </c>
      <c r="C66" s="142" t="s">
        <v>89</v>
      </c>
      <c r="D66" s="10" t="s">
        <v>8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44"/>
      <c r="V66" s="20"/>
      <c r="W66" s="20"/>
      <c r="X66" s="24">
        <v>2</v>
      </c>
      <c r="Y66" s="24">
        <v>2</v>
      </c>
      <c r="Z66" s="24">
        <v>2</v>
      </c>
      <c r="AA66" s="24">
        <v>2</v>
      </c>
      <c r="AB66" s="24">
        <v>2</v>
      </c>
      <c r="AC66" s="24">
        <v>2</v>
      </c>
      <c r="AD66" s="24">
        <v>2</v>
      </c>
      <c r="AE66" s="24">
        <v>2</v>
      </c>
      <c r="AF66" s="24">
        <v>1</v>
      </c>
      <c r="AG66" s="24">
        <v>1</v>
      </c>
      <c r="AH66" s="24">
        <v>1</v>
      </c>
      <c r="AI66" s="24">
        <v>2</v>
      </c>
      <c r="AJ66" s="24">
        <v>1</v>
      </c>
      <c r="AK66" s="24">
        <v>1</v>
      </c>
      <c r="AL66" s="24">
        <v>1</v>
      </c>
      <c r="AM66" s="24">
        <v>2</v>
      </c>
      <c r="AN66" s="24">
        <v>1</v>
      </c>
      <c r="AO66" s="24">
        <v>1</v>
      </c>
      <c r="AP66" s="24">
        <v>1</v>
      </c>
      <c r="AQ66" s="24">
        <v>1</v>
      </c>
      <c r="AR66" s="40"/>
      <c r="AS66" s="40"/>
      <c r="AT66" s="44">
        <v>1</v>
      </c>
      <c r="AU66" s="44">
        <v>1</v>
      </c>
      <c r="AV66" s="20"/>
      <c r="AW66" s="20"/>
      <c r="AX66" s="20"/>
      <c r="AY66" s="20"/>
      <c r="AZ66" s="20"/>
      <c r="BA66" s="20"/>
      <c r="BB66" s="20"/>
      <c r="BC66" s="20"/>
      <c r="BD66" s="20"/>
      <c r="BE66" s="101">
        <f>SUM(E66:AU66)</f>
        <v>32</v>
      </c>
      <c r="BF66" s="44"/>
    </row>
    <row r="67" spans="1:58" ht="18.75" customHeight="1">
      <c r="A67" s="145"/>
      <c r="B67" s="141"/>
      <c r="C67" s="143"/>
      <c r="D67" s="11" t="s">
        <v>9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44"/>
      <c r="V67" s="20"/>
      <c r="W67" s="20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44"/>
      <c r="AN67" s="44"/>
      <c r="AO67" s="44"/>
      <c r="AP67" s="44"/>
      <c r="AQ67" s="44"/>
      <c r="AR67" s="40"/>
      <c r="AS67" s="40"/>
      <c r="AT67" s="44"/>
      <c r="AU67" s="44"/>
      <c r="AV67" s="20"/>
      <c r="AW67" s="20"/>
      <c r="AX67" s="20"/>
      <c r="AY67" s="20"/>
      <c r="AZ67" s="20"/>
      <c r="BA67" s="20"/>
      <c r="BB67" s="20"/>
      <c r="BC67" s="20"/>
      <c r="BD67" s="20"/>
      <c r="BE67" s="101"/>
      <c r="BF67" s="44">
        <v>0</v>
      </c>
    </row>
    <row r="68" spans="1:58" ht="15.75" customHeight="1">
      <c r="A68" s="145"/>
      <c r="B68" s="132" t="s">
        <v>21</v>
      </c>
      <c r="C68" s="132"/>
      <c r="D68" s="132"/>
      <c r="E68" s="26">
        <f aca="true" t="shared" si="17" ref="E68:AQ68">SUM(E9,E13,E29,E35)</f>
        <v>36</v>
      </c>
      <c r="F68" s="26">
        <f t="shared" si="17"/>
        <v>35</v>
      </c>
      <c r="G68" s="26">
        <f t="shared" si="17"/>
        <v>35</v>
      </c>
      <c r="H68" s="26">
        <f t="shared" si="17"/>
        <v>36</v>
      </c>
      <c r="I68" s="26">
        <f t="shared" si="17"/>
        <v>34</v>
      </c>
      <c r="J68" s="26">
        <f t="shared" si="17"/>
        <v>36</v>
      </c>
      <c r="K68" s="26">
        <f t="shared" si="17"/>
        <v>35</v>
      </c>
      <c r="L68" s="26">
        <f t="shared" si="17"/>
        <v>34</v>
      </c>
      <c r="M68" s="26">
        <f t="shared" si="17"/>
        <v>35</v>
      </c>
      <c r="N68" s="26">
        <f t="shared" si="17"/>
        <v>34</v>
      </c>
      <c r="O68" s="26">
        <f t="shared" si="17"/>
        <v>34</v>
      </c>
      <c r="P68" s="26">
        <f t="shared" si="17"/>
        <v>34</v>
      </c>
      <c r="Q68" s="26">
        <f t="shared" si="17"/>
        <v>34</v>
      </c>
      <c r="R68" s="26">
        <f t="shared" si="17"/>
        <v>33</v>
      </c>
      <c r="S68" s="26">
        <f t="shared" si="17"/>
        <v>33</v>
      </c>
      <c r="T68" s="26">
        <f t="shared" si="17"/>
        <v>35</v>
      </c>
      <c r="U68" s="26">
        <f t="shared" si="17"/>
        <v>35</v>
      </c>
      <c r="V68" s="26">
        <f t="shared" si="17"/>
        <v>0</v>
      </c>
      <c r="W68" s="26">
        <f t="shared" si="17"/>
        <v>0</v>
      </c>
      <c r="X68" s="26">
        <f t="shared" si="17"/>
        <v>32</v>
      </c>
      <c r="Y68" s="26">
        <f t="shared" si="17"/>
        <v>32</v>
      </c>
      <c r="Z68" s="26">
        <f t="shared" si="17"/>
        <v>32</v>
      </c>
      <c r="AA68" s="26">
        <f t="shared" si="17"/>
        <v>32</v>
      </c>
      <c r="AB68" s="26">
        <f t="shared" si="17"/>
        <v>30</v>
      </c>
      <c r="AC68" s="26">
        <f t="shared" si="17"/>
        <v>33</v>
      </c>
      <c r="AD68" s="26">
        <f t="shared" si="17"/>
        <v>33</v>
      </c>
      <c r="AE68" s="26">
        <f t="shared" si="17"/>
        <v>31</v>
      </c>
      <c r="AF68" s="26">
        <f t="shared" si="17"/>
        <v>32</v>
      </c>
      <c r="AG68" s="26">
        <f t="shared" si="17"/>
        <v>34</v>
      </c>
      <c r="AH68" s="26">
        <f t="shared" si="17"/>
        <v>32</v>
      </c>
      <c r="AI68" s="26">
        <f t="shared" si="17"/>
        <v>31</v>
      </c>
      <c r="AJ68" s="26">
        <f t="shared" si="17"/>
        <v>33</v>
      </c>
      <c r="AK68" s="26">
        <f t="shared" si="17"/>
        <v>32</v>
      </c>
      <c r="AL68" s="26">
        <f t="shared" si="17"/>
        <v>33</v>
      </c>
      <c r="AM68" s="26">
        <f t="shared" si="17"/>
        <v>32</v>
      </c>
      <c r="AN68" s="26">
        <f t="shared" si="17"/>
        <v>33</v>
      </c>
      <c r="AO68" s="26">
        <f t="shared" si="17"/>
        <v>33</v>
      </c>
      <c r="AP68" s="26">
        <f t="shared" si="17"/>
        <v>32</v>
      </c>
      <c r="AQ68" s="26">
        <f t="shared" si="17"/>
        <v>35</v>
      </c>
      <c r="AR68" s="26">
        <v>36</v>
      </c>
      <c r="AS68" s="26">
        <v>36</v>
      </c>
      <c r="AT68" s="26">
        <f>SUM(AT9,AT13,AT29,AT35)</f>
        <v>33</v>
      </c>
      <c r="AU68" s="26">
        <f>SUM(AU9,AU13,AU29,AU35)</f>
        <v>36</v>
      </c>
      <c r="AV68" s="20"/>
      <c r="AW68" s="20"/>
      <c r="AX68" s="20"/>
      <c r="AY68" s="20"/>
      <c r="AZ68" s="20"/>
      <c r="BA68" s="20"/>
      <c r="BB68" s="20"/>
      <c r="BC68" s="20"/>
      <c r="BD68" s="20"/>
      <c r="BE68" s="26">
        <f>SUM(E68:AU68)</f>
        <v>1376</v>
      </c>
      <c r="BF68" s="26"/>
    </row>
    <row r="69" spans="2:58" ht="12.75">
      <c r="B69" s="120" t="s">
        <v>22</v>
      </c>
      <c r="C69" s="120"/>
      <c r="D69" s="120"/>
      <c r="E69" s="26">
        <f aca="true" t="shared" si="18" ref="E69:AQ69">SUM(E10,E14,E30,E36)</f>
        <v>0</v>
      </c>
      <c r="F69" s="26">
        <f t="shared" si="18"/>
        <v>1</v>
      </c>
      <c r="G69" s="26">
        <f t="shared" si="18"/>
        <v>1</v>
      </c>
      <c r="H69" s="26">
        <f t="shared" si="18"/>
        <v>0</v>
      </c>
      <c r="I69" s="26">
        <f t="shared" si="18"/>
        <v>2</v>
      </c>
      <c r="J69" s="26">
        <f t="shared" si="18"/>
        <v>0</v>
      </c>
      <c r="K69" s="26">
        <f t="shared" si="18"/>
        <v>1</v>
      </c>
      <c r="L69" s="26">
        <f t="shared" si="18"/>
        <v>2</v>
      </c>
      <c r="M69" s="26">
        <f t="shared" si="18"/>
        <v>1</v>
      </c>
      <c r="N69" s="26">
        <f t="shared" si="18"/>
        <v>2</v>
      </c>
      <c r="O69" s="26">
        <f t="shared" si="18"/>
        <v>2</v>
      </c>
      <c r="P69" s="26">
        <f t="shared" si="18"/>
        <v>2</v>
      </c>
      <c r="Q69" s="26">
        <f t="shared" si="18"/>
        <v>2</v>
      </c>
      <c r="R69" s="26">
        <f t="shared" si="18"/>
        <v>3</v>
      </c>
      <c r="S69" s="26">
        <f t="shared" si="18"/>
        <v>3</v>
      </c>
      <c r="T69" s="26">
        <f t="shared" si="18"/>
        <v>1</v>
      </c>
      <c r="U69" s="26">
        <f t="shared" si="18"/>
        <v>1</v>
      </c>
      <c r="V69" s="26">
        <f t="shared" si="18"/>
        <v>0</v>
      </c>
      <c r="W69" s="26">
        <f t="shared" si="18"/>
        <v>0</v>
      </c>
      <c r="X69" s="26">
        <f t="shared" si="18"/>
        <v>4</v>
      </c>
      <c r="Y69" s="26">
        <f t="shared" si="18"/>
        <v>4</v>
      </c>
      <c r="Z69" s="26">
        <f t="shared" si="18"/>
        <v>4</v>
      </c>
      <c r="AA69" s="26">
        <f t="shared" si="18"/>
        <v>4</v>
      </c>
      <c r="AB69" s="26">
        <f t="shared" si="18"/>
        <v>6</v>
      </c>
      <c r="AC69" s="26">
        <f t="shared" si="18"/>
        <v>3</v>
      </c>
      <c r="AD69" s="26">
        <f t="shared" si="18"/>
        <v>3</v>
      </c>
      <c r="AE69" s="26">
        <f t="shared" si="18"/>
        <v>5</v>
      </c>
      <c r="AF69" s="26">
        <f t="shared" si="18"/>
        <v>4</v>
      </c>
      <c r="AG69" s="26">
        <f t="shared" si="18"/>
        <v>2</v>
      </c>
      <c r="AH69" s="26">
        <f t="shared" si="18"/>
        <v>4</v>
      </c>
      <c r="AI69" s="26">
        <f t="shared" si="18"/>
        <v>5</v>
      </c>
      <c r="AJ69" s="26">
        <f t="shared" si="18"/>
        <v>3</v>
      </c>
      <c r="AK69" s="26">
        <f t="shared" si="18"/>
        <v>4</v>
      </c>
      <c r="AL69" s="26">
        <f t="shared" si="18"/>
        <v>3</v>
      </c>
      <c r="AM69" s="26">
        <f t="shared" si="18"/>
        <v>4</v>
      </c>
      <c r="AN69" s="26">
        <f t="shared" si="18"/>
        <v>3</v>
      </c>
      <c r="AO69" s="26">
        <f t="shared" si="18"/>
        <v>3</v>
      </c>
      <c r="AP69" s="26">
        <f t="shared" si="18"/>
        <v>4</v>
      </c>
      <c r="AQ69" s="26">
        <f t="shared" si="18"/>
        <v>1</v>
      </c>
      <c r="AR69" s="26">
        <f>SUM(AR10,AR14,AR30,AR36)</f>
        <v>0</v>
      </c>
      <c r="AS69" s="26">
        <f>SUM(AS10,AS14,AS30,AS36)</f>
        <v>0</v>
      </c>
      <c r="AT69" s="26">
        <f>SUM(AT10,AT14,AT30,AT36)</f>
        <v>3</v>
      </c>
      <c r="AU69" s="64">
        <v>0</v>
      </c>
      <c r="AV69" s="64"/>
      <c r="AW69" s="64"/>
      <c r="AX69" s="64"/>
      <c r="AY69" s="64"/>
      <c r="AZ69" s="64"/>
      <c r="BA69" s="64"/>
      <c r="BB69" s="64"/>
      <c r="BC69" s="64"/>
      <c r="BD69" s="64"/>
      <c r="BE69" s="26"/>
      <c r="BF69" s="26">
        <f>SUM(E69:AU69)</f>
        <v>100</v>
      </c>
    </row>
    <row r="70" spans="2:58" ht="12.75">
      <c r="B70" s="120" t="s">
        <v>18</v>
      </c>
      <c r="C70" s="120"/>
      <c r="D70" s="120"/>
      <c r="E70" s="26">
        <f>SUM(E68,E69)</f>
        <v>36</v>
      </c>
      <c r="F70" s="26">
        <f aca="true" t="shared" si="19" ref="F70:U70">SUM(F68,F69)</f>
        <v>36</v>
      </c>
      <c r="G70" s="26">
        <f t="shared" si="19"/>
        <v>36</v>
      </c>
      <c r="H70" s="26">
        <f t="shared" si="19"/>
        <v>36</v>
      </c>
      <c r="I70" s="26">
        <f t="shared" si="19"/>
        <v>36</v>
      </c>
      <c r="J70" s="26">
        <f t="shared" si="19"/>
        <v>36</v>
      </c>
      <c r="K70" s="26">
        <f t="shared" si="19"/>
        <v>36</v>
      </c>
      <c r="L70" s="26">
        <f t="shared" si="19"/>
        <v>36</v>
      </c>
      <c r="M70" s="26">
        <f t="shared" si="19"/>
        <v>36</v>
      </c>
      <c r="N70" s="26">
        <f t="shared" si="19"/>
        <v>36</v>
      </c>
      <c r="O70" s="26">
        <f t="shared" si="19"/>
        <v>36</v>
      </c>
      <c r="P70" s="26">
        <f t="shared" si="19"/>
        <v>36</v>
      </c>
      <c r="Q70" s="26">
        <f t="shared" si="19"/>
        <v>36</v>
      </c>
      <c r="R70" s="26">
        <f t="shared" si="19"/>
        <v>36</v>
      </c>
      <c r="S70" s="26">
        <f t="shared" si="19"/>
        <v>36</v>
      </c>
      <c r="T70" s="26">
        <f t="shared" si="19"/>
        <v>36</v>
      </c>
      <c r="U70" s="26">
        <f t="shared" si="19"/>
        <v>36</v>
      </c>
      <c r="V70" s="26">
        <f aca="true" t="shared" si="20" ref="V70:AU70">SUM(V68,V69)</f>
        <v>0</v>
      </c>
      <c r="W70" s="26">
        <f t="shared" si="20"/>
        <v>0</v>
      </c>
      <c r="X70" s="26">
        <f t="shared" si="20"/>
        <v>36</v>
      </c>
      <c r="Y70" s="26">
        <f t="shared" si="20"/>
        <v>36</v>
      </c>
      <c r="Z70" s="26">
        <f t="shared" si="20"/>
        <v>36</v>
      </c>
      <c r="AA70" s="26">
        <f t="shared" si="20"/>
        <v>36</v>
      </c>
      <c r="AB70" s="26">
        <f t="shared" si="20"/>
        <v>36</v>
      </c>
      <c r="AC70" s="26">
        <f t="shared" si="20"/>
        <v>36</v>
      </c>
      <c r="AD70" s="26">
        <f t="shared" si="20"/>
        <v>36</v>
      </c>
      <c r="AE70" s="26">
        <f t="shared" si="20"/>
        <v>36</v>
      </c>
      <c r="AF70" s="26">
        <f t="shared" si="20"/>
        <v>36</v>
      </c>
      <c r="AG70" s="26">
        <f t="shared" si="20"/>
        <v>36</v>
      </c>
      <c r="AH70" s="26">
        <f t="shared" si="20"/>
        <v>36</v>
      </c>
      <c r="AI70" s="26">
        <f t="shared" si="20"/>
        <v>36</v>
      </c>
      <c r="AJ70" s="26">
        <f t="shared" si="20"/>
        <v>36</v>
      </c>
      <c r="AK70" s="26">
        <f t="shared" si="20"/>
        <v>36</v>
      </c>
      <c r="AL70" s="26">
        <f t="shared" si="20"/>
        <v>36</v>
      </c>
      <c r="AM70" s="26">
        <f t="shared" si="20"/>
        <v>36</v>
      </c>
      <c r="AN70" s="26">
        <f t="shared" si="20"/>
        <v>36</v>
      </c>
      <c r="AO70" s="26">
        <f t="shared" si="20"/>
        <v>36</v>
      </c>
      <c r="AP70" s="26">
        <f t="shared" si="20"/>
        <v>36</v>
      </c>
      <c r="AQ70" s="26">
        <f t="shared" si="20"/>
        <v>36</v>
      </c>
      <c r="AR70" s="26">
        <f t="shared" si="20"/>
        <v>36</v>
      </c>
      <c r="AS70" s="26">
        <v>36</v>
      </c>
      <c r="AT70" s="26">
        <f t="shared" si="20"/>
        <v>36</v>
      </c>
      <c r="AU70" s="26">
        <f t="shared" si="20"/>
        <v>36</v>
      </c>
      <c r="AV70" s="25"/>
      <c r="AW70" s="25"/>
      <c r="AX70" s="25"/>
      <c r="AY70" s="25"/>
      <c r="AZ70" s="25"/>
      <c r="BA70" s="25"/>
      <c r="BB70" s="25"/>
      <c r="BC70" s="25"/>
      <c r="BD70" s="25"/>
      <c r="BE70" s="26">
        <f>SUM(E70:AU70)</f>
        <v>1476</v>
      </c>
      <c r="BF70" s="26"/>
    </row>
    <row r="72" spans="7:48" ht="12.75">
      <c r="G72" s="4"/>
      <c r="I72" t="s">
        <v>24</v>
      </c>
      <c r="O72" s="12"/>
      <c r="Q72" t="s">
        <v>29</v>
      </c>
      <c r="X72" s="5"/>
      <c r="Y72" s="1"/>
      <c r="Z72" s="1" t="s">
        <v>25</v>
      </c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R72" s="38"/>
      <c r="AS72" s="38"/>
      <c r="AT72" s="38"/>
      <c r="AU72" s="38"/>
      <c r="AV72" s="38"/>
    </row>
    <row r="73" spans="44:48" ht="12.75">
      <c r="AR73" s="38"/>
      <c r="AS73" s="38"/>
      <c r="AT73" s="38"/>
      <c r="AU73" s="38"/>
      <c r="AV73" s="38"/>
    </row>
    <row r="74" spans="44:48" ht="12.75">
      <c r="AR74" s="38"/>
      <c r="AS74" s="38"/>
      <c r="AT74" s="38"/>
      <c r="AU74" s="38"/>
      <c r="AV74" s="38"/>
    </row>
    <row r="75" spans="44:48" ht="12.75">
      <c r="AR75" s="38"/>
      <c r="AS75" s="38"/>
      <c r="AT75" s="38"/>
      <c r="AU75" s="38"/>
      <c r="AV75" s="38"/>
    </row>
    <row r="76" spans="44:48" ht="12.75">
      <c r="AR76" s="38"/>
      <c r="AS76" s="38"/>
      <c r="AT76" s="38"/>
      <c r="AU76" s="38"/>
      <c r="AV76" s="38"/>
    </row>
    <row r="77" spans="44:48" ht="12.75">
      <c r="AR77" s="38"/>
      <c r="AS77" s="38"/>
      <c r="AT77" s="38"/>
      <c r="AU77" s="38"/>
      <c r="AV77" s="38"/>
    </row>
  </sheetData>
  <sheetProtection/>
  <mergeCells count="83">
    <mergeCell ref="C53:C54"/>
    <mergeCell ref="B51:B52"/>
    <mergeCell ref="C51:C52"/>
    <mergeCell ref="B35:B36"/>
    <mergeCell ref="C35:C36"/>
    <mergeCell ref="B37:B38"/>
    <mergeCell ref="C37:C38"/>
    <mergeCell ref="C39:C40"/>
    <mergeCell ref="C49:C50"/>
    <mergeCell ref="B53:B54"/>
    <mergeCell ref="B68:D68"/>
    <mergeCell ref="B45:B46"/>
    <mergeCell ref="C45:C46"/>
    <mergeCell ref="B47:B48"/>
    <mergeCell ref="C47:C48"/>
    <mergeCell ref="B49:B50"/>
    <mergeCell ref="B55:B56"/>
    <mergeCell ref="C55:C56"/>
    <mergeCell ref="B19:B20"/>
    <mergeCell ref="C19:C20"/>
    <mergeCell ref="B23:B24"/>
    <mergeCell ref="C17:C18"/>
    <mergeCell ref="B17:B18"/>
    <mergeCell ref="B57:B58"/>
    <mergeCell ref="C57:C58"/>
    <mergeCell ref="B41:B42"/>
    <mergeCell ref="C41:C42"/>
    <mergeCell ref="B43:B44"/>
    <mergeCell ref="BE2:BE8"/>
    <mergeCell ref="BF2:BF8"/>
    <mergeCell ref="E5:BD5"/>
    <mergeCell ref="E7:BD7"/>
    <mergeCell ref="N2:Q2"/>
    <mergeCell ref="R2:U2"/>
    <mergeCell ref="AR2:AU2"/>
    <mergeCell ref="AV2:AZ2"/>
    <mergeCell ref="BA2:BD2"/>
    <mergeCell ref="A2:A8"/>
    <mergeCell ref="B2:B8"/>
    <mergeCell ref="C2:C8"/>
    <mergeCell ref="D2:D8"/>
    <mergeCell ref="E2:H2"/>
    <mergeCell ref="I2:M2"/>
    <mergeCell ref="B31:B32"/>
    <mergeCell ref="C31:C32"/>
    <mergeCell ref="B39:B40"/>
    <mergeCell ref="C1:BD1"/>
    <mergeCell ref="V2:Z2"/>
    <mergeCell ref="AA2:AD2"/>
    <mergeCell ref="AE2:AH2"/>
    <mergeCell ref="AI2:AL2"/>
    <mergeCell ref="AM2:AQ2"/>
    <mergeCell ref="C13:C14"/>
    <mergeCell ref="C9:C10"/>
    <mergeCell ref="B9:B10"/>
    <mergeCell ref="B13:B14"/>
    <mergeCell ref="B69:D69"/>
    <mergeCell ref="B70:D70"/>
    <mergeCell ref="B21:B22"/>
    <mergeCell ref="C21:C22"/>
    <mergeCell ref="C23:C24"/>
    <mergeCell ref="B29:B30"/>
    <mergeCell ref="C29:C30"/>
    <mergeCell ref="C25:C26"/>
    <mergeCell ref="B25:B26"/>
    <mergeCell ref="B27:B28"/>
    <mergeCell ref="C27:C28"/>
    <mergeCell ref="A9:A68"/>
    <mergeCell ref="C11:C12"/>
    <mergeCell ref="B11:B12"/>
    <mergeCell ref="B15:B16"/>
    <mergeCell ref="C15:C16"/>
    <mergeCell ref="B61:B62"/>
    <mergeCell ref="B33:B34"/>
    <mergeCell ref="C33:C34"/>
    <mergeCell ref="B64:B65"/>
    <mergeCell ref="C64:C65"/>
    <mergeCell ref="B66:B67"/>
    <mergeCell ref="C66:C67"/>
    <mergeCell ref="C61:C62"/>
    <mergeCell ref="B59:B60"/>
    <mergeCell ref="C59:C60"/>
    <mergeCell ref="C43:C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3"/>
  <sheetViews>
    <sheetView zoomScale="87" zoomScaleNormal="87" zoomScalePageLayoutView="0" workbookViewId="0" topLeftCell="A31">
      <selection activeCell="T37" sqref="T37"/>
    </sheetView>
  </sheetViews>
  <sheetFormatPr defaultColWidth="9.00390625" defaultRowHeight="12.75"/>
  <cols>
    <col min="1" max="1" width="4.25390625" style="0" customWidth="1"/>
    <col min="2" max="2" width="10.875" style="0" customWidth="1"/>
    <col min="3" max="3" width="28.25390625" style="0" customWidth="1"/>
    <col min="5" max="56" width="4.25390625" style="0" customWidth="1"/>
  </cols>
  <sheetData>
    <row r="1" spans="3:56" ht="12.75">
      <c r="C1" s="110" t="s">
        <v>105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</row>
    <row r="2" spans="1:58" ht="12.75">
      <c r="A2" s="112" t="s">
        <v>0</v>
      </c>
      <c r="B2" s="112" t="s">
        <v>1</v>
      </c>
      <c r="C2" s="113" t="s">
        <v>2</v>
      </c>
      <c r="D2" s="114" t="s">
        <v>3</v>
      </c>
      <c r="E2" s="161" t="s">
        <v>54</v>
      </c>
      <c r="F2" s="162"/>
      <c r="G2" s="162"/>
      <c r="H2" s="163"/>
      <c r="I2" s="161" t="s">
        <v>42</v>
      </c>
      <c r="J2" s="162"/>
      <c r="K2" s="162"/>
      <c r="L2" s="162"/>
      <c r="M2" s="163"/>
      <c r="N2" s="161" t="s">
        <v>43</v>
      </c>
      <c r="O2" s="162"/>
      <c r="P2" s="162"/>
      <c r="Q2" s="163"/>
      <c r="R2" s="161" t="s">
        <v>44</v>
      </c>
      <c r="S2" s="164"/>
      <c r="T2" s="164"/>
      <c r="U2" s="165"/>
      <c r="V2" s="161" t="s">
        <v>45</v>
      </c>
      <c r="W2" s="162"/>
      <c r="X2" s="162"/>
      <c r="Y2" s="162"/>
      <c r="Z2" s="163"/>
      <c r="AA2" s="161" t="s">
        <v>46</v>
      </c>
      <c r="AB2" s="164"/>
      <c r="AC2" s="164"/>
      <c r="AD2" s="165"/>
      <c r="AE2" s="161" t="s">
        <v>47</v>
      </c>
      <c r="AF2" s="162"/>
      <c r="AG2" s="162"/>
      <c r="AH2" s="163"/>
      <c r="AI2" s="161" t="s">
        <v>48</v>
      </c>
      <c r="AJ2" s="164"/>
      <c r="AK2" s="164"/>
      <c r="AL2" s="165"/>
      <c r="AM2" s="161" t="s">
        <v>49</v>
      </c>
      <c r="AN2" s="164"/>
      <c r="AO2" s="164"/>
      <c r="AP2" s="164"/>
      <c r="AQ2" s="165"/>
      <c r="AR2" s="161" t="s">
        <v>50</v>
      </c>
      <c r="AS2" s="164"/>
      <c r="AT2" s="164"/>
      <c r="AU2" s="165"/>
      <c r="AV2" s="161" t="s">
        <v>51</v>
      </c>
      <c r="AW2" s="162"/>
      <c r="AX2" s="162"/>
      <c r="AY2" s="162"/>
      <c r="AZ2" s="163"/>
      <c r="BA2" s="161" t="s">
        <v>52</v>
      </c>
      <c r="BB2" s="162"/>
      <c r="BC2" s="162"/>
      <c r="BD2" s="163"/>
      <c r="BE2" s="114" t="s">
        <v>23</v>
      </c>
      <c r="BF2" s="114" t="s">
        <v>40</v>
      </c>
    </row>
    <row r="3" spans="1:58" ht="12.75">
      <c r="A3" s="112"/>
      <c r="B3" s="112"/>
      <c r="C3" s="113"/>
      <c r="D3" s="114"/>
      <c r="E3" s="21">
        <v>1</v>
      </c>
      <c r="F3" s="21">
        <v>8</v>
      </c>
      <c r="G3" s="21">
        <v>15</v>
      </c>
      <c r="H3" s="21">
        <v>22</v>
      </c>
      <c r="I3" s="21">
        <v>29</v>
      </c>
      <c r="J3" s="21">
        <v>6</v>
      </c>
      <c r="K3" s="21">
        <v>13</v>
      </c>
      <c r="L3" s="21">
        <v>20</v>
      </c>
      <c r="M3" s="21">
        <v>27</v>
      </c>
      <c r="N3" s="21">
        <v>3</v>
      </c>
      <c r="O3" s="21">
        <v>10</v>
      </c>
      <c r="P3" s="21">
        <v>17</v>
      </c>
      <c r="Q3" s="21">
        <v>24</v>
      </c>
      <c r="R3" s="21">
        <v>1</v>
      </c>
      <c r="S3" s="21">
        <v>8</v>
      </c>
      <c r="T3" s="21">
        <v>15</v>
      </c>
      <c r="U3" s="21">
        <v>22</v>
      </c>
      <c r="V3" s="21">
        <v>29</v>
      </c>
      <c r="W3" s="24">
        <v>5</v>
      </c>
      <c r="X3" s="24">
        <v>12</v>
      </c>
      <c r="Y3" s="24">
        <v>19</v>
      </c>
      <c r="Z3" s="24">
        <v>26</v>
      </c>
      <c r="AA3" s="24">
        <v>2</v>
      </c>
      <c r="AB3" s="24">
        <v>9</v>
      </c>
      <c r="AC3" s="24">
        <v>16</v>
      </c>
      <c r="AD3" s="24">
        <v>23</v>
      </c>
      <c r="AE3" s="24">
        <v>2</v>
      </c>
      <c r="AF3" s="24">
        <v>9</v>
      </c>
      <c r="AG3" s="24">
        <v>16</v>
      </c>
      <c r="AH3" s="24">
        <v>23</v>
      </c>
      <c r="AI3" s="24">
        <v>30</v>
      </c>
      <c r="AJ3" s="24">
        <v>6</v>
      </c>
      <c r="AK3" s="24">
        <v>13</v>
      </c>
      <c r="AL3" s="24">
        <v>20</v>
      </c>
      <c r="AM3" s="24">
        <v>27</v>
      </c>
      <c r="AN3" s="24">
        <v>4</v>
      </c>
      <c r="AO3" s="24">
        <v>11</v>
      </c>
      <c r="AP3" s="24">
        <v>18</v>
      </c>
      <c r="AQ3" s="24">
        <v>25</v>
      </c>
      <c r="AR3" s="24">
        <v>1</v>
      </c>
      <c r="AS3" s="24">
        <v>8</v>
      </c>
      <c r="AT3" s="24">
        <v>15</v>
      </c>
      <c r="AU3" s="24">
        <v>22</v>
      </c>
      <c r="AV3" s="24">
        <v>29</v>
      </c>
      <c r="AW3" s="24">
        <v>6</v>
      </c>
      <c r="AX3" s="24">
        <v>13</v>
      </c>
      <c r="AY3" s="24">
        <v>20</v>
      </c>
      <c r="AZ3" s="24">
        <v>27</v>
      </c>
      <c r="BA3" s="24">
        <v>3</v>
      </c>
      <c r="BB3" s="24">
        <v>10</v>
      </c>
      <c r="BC3" s="24">
        <v>17</v>
      </c>
      <c r="BD3" s="24">
        <v>24</v>
      </c>
      <c r="BE3" s="114"/>
      <c r="BF3" s="114"/>
    </row>
    <row r="4" spans="1:58" ht="12.75">
      <c r="A4" s="112"/>
      <c r="B4" s="112"/>
      <c r="C4" s="113"/>
      <c r="D4" s="114"/>
      <c r="E4" s="21">
        <v>7</v>
      </c>
      <c r="F4" s="21">
        <v>14</v>
      </c>
      <c r="G4" s="21">
        <v>21</v>
      </c>
      <c r="H4" s="21">
        <v>28</v>
      </c>
      <c r="I4" s="21">
        <v>5</v>
      </c>
      <c r="J4" s="21">
        <v>12</v>
      </c>
      <c r="K4" s="21">
        <v>19</v>
      </c>
      <c r="L4" s="21">
        <v>26</v>
      </c>
      <c r="M4" s="21">
        <v>2</v>
      </c>
      <c r="N4" s="21">
        <v>9</v>
      </c>
      <c r="O4" s="21">
        <v>16</v>
      </c>
      <c r="P4" s="21">
        <v>23</v>
      </c>
      <c r="Q4" s="21">
        <v>30</v>
      </c>
      <c r="R4" s="21">
        <v>7</v>
      </c>
      <c r="S4" s="21">
        <v>14</v>
      </c>
      <c r="T4" s="21">
        <v>21</v>
      </c>
      <c r="U4" s="21">
        <v>28</v>
      </c>
      <c r="V4" s="21">
        <v>4</v>
      </c>
      <c r="W4" s="24">
        <v>11</v>
      </c>
      <c r="X4" s="24">
        <v>18</v>
      </c>
      <c r="Y4" s="24">
        <v>25</v>
      </c>
      <c r="Z4" s="24">
        <v>1</v>
      </c>
      <c r="AA4" s="24">
        <v>8</v>
      </c>
      <c r="AB4" s="24">
        <v>15</v>
      </c>
      <c r="AC4" s="24">
        <v>22</v>
      </c>
      <c r="AD4" s="24">
        <v>1</v>
      </c>
      <c r="AE4" s="24">
        <v>8</v>
      </c>
      <c r="AF4" s="24">
        <v>15</v>
      </c>
      <c r="AG4" s="24">
        <v>22</v>
      </c>
      <c r="AH4" s="24">
        <v>29</v>
      </c>
      <c r="AI4" s="24">
        <v>5</v>
      </c>
      <c r="AJ4" s="24">
        <v>12</v>
      </c>
      <c r="AK4" s="24">
        <v>19</v>
      </c>
      <c r="AL4" s="24">
        <v>26</v>
      </c>
      <c r="AM4" s="24">
        <v>3</v>
      </c>
      <c r="AN4" s="24">
        <v>10</v>
      </c>
      <c r="AO4" s="24">
        <v>17</v>
      </c>
      <c r="AP4" s="24">
        <v>24</v>
      </c>
      <c r="AQ4" s="24">
        <v>31</v>
      </c>
      <c r="AR4" s="24">
        <v>7</v>
      </c>
      <c r="AS4" s="24">
        <v>14</v>
      </c>
      <c r="AT4" s="24">
        <v>21</v>
      </c>
      <c r="AU4" s="24">
        <v>28</v>
      </c>
      <c r="AV4" s="24">
        <v>5</v>
      </c>
      <c r="AW4" s="24">
        <v>12</v>
      </c>
      <c r="AX4" s="24">
        <v>19</v>
      </c>
      <c r="AY4" s="24">
        <v>26</v>
      </c>
      <c r="AZ4" s="24">
        <v>2</v>
      </c>
      <c r="BA4" s="24">
        <v>9</v>
      </c>
      <c r="BB4" s="24">
        <v>16</v>
      </c>
      <c r="BC4" s="24">
        <v>23</v>
      </c>
      <c r="BD4" s="24">
        <v>31</v>
      </c>
      <c r="BE4" s="114"/>
      <c r="BF4" s="114"/>
    </row>
    <row r="5" spans="1:58" ht="12.75">
      <c r="A5" s="112"/>
      <c r="B5" s="112"/>
      <c r="C5" s="113"/>
      <c r="D5" s="114"/>
      <c r="E5" s="115" t="s">
        <v>4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4"/>
      <c r="BF5" s="114"/>
    </row>
    <row r="6" spans="1:58" ht="12.75">
      <c r="A6" s="112"/>
      <c r="B6" s="112"/>
      <c r="C6" s="113"/>
      <c r="D6" s="114"/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21">
        <v>35</v>
      </c>
      <c r="BE6" s="114"/>
      <c r="BF6" s="114"/>
    </row>
    <row r="7" spans="1:58" ht="12.75">
      <c r="A7" s="112"/>
      <c r="B7" s="112"/>
      <c r="C7" s="113"/>
      <c r="D7" s="114"/>
      <c r="E7" s="166" t="s">
        <v>5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14"/>
      <c r="BF7" s="114"/>
    </row>
    <row r="8" spans="1:58" ht="12.75">
      <c r="A8" s="112"/>
      <c r="B8" s="112"/>
      <c r="C8" s="113"/>
      <c r="D8" s="114"/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24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114"/>
      <c r="BF8" s="114"/>
    </row>
    <row r="9" spans="1:58" ht="12.75">
      <c r="A9" s="144" t="s">
        <v>33</v>
      </c>
      <c r="B9" s="158" t="s">
        <v>10</v>
      </c>
      <c r="C9" s="159" t="s">
        <v>83</v>
      </c>
      <c r="D9" s="9" t="s">
        <v>8</v>
      </c>
      <c r="E9" s="26">
        <f>SUM(E19,E17,E15,E13,E11)</f>
        <v>7</v>
      </c>
      <c r="F9" s="26">
        <f aca="true" t="shared" si="0" ref="F9:AM9">SUM(F19,F17,F15,F13,F11)</f>
        <v>7</v>
      </c>
      <c r="G9" s="26">
        <f t="shared" si="0"/>
        <v>7</v>
      </c>
      <c r="H9" s="26">
        <f t="shared" si="0"/>
        <v>7</v>
      </c>
      <c r="I9" s="26">
        <f t="shared" si="0"/>
        <v>7</v>
      </c>
      <c r="J9" s="26">
        <f t="shared" si="0"/>
        <v>7</v>
      </c>
      <c r="K9" s="26">
        <f t="shared" si="0"/>
        <v>7</v>
      </c>
      <c r="L9" s="26">
        <f t="shared" si="0"/>
        <v>7</v>
      </c>
      <c r="M9" s="26">
        <f t="shared" si="0"/>
        <v>6</v>
      </c>
      <c r="N9" s="26">
        <f t="shared" si="0"/>
        <v>6</v>
      </c>
      <c r="O9" s="26">
        <f t="shared" si="0"/>
        <v>6</v>
      </c>
      <c r="P9" s="26">
        <f t="shared" si="0"/>
        <v>6</v>
      </c>
      <c r="Q9" s="26">
        <f t="shared" si="0"/>
        <v>5</v>
      </c>
      <c r="R9" s="26">
        <f t="shared" si="0"/>
        <v>5</v>
      </c>
      <c r="S9" s="90">
        <f t="shared" si="0"/>
        <v>0</v>
      </c>
      <c r="T9" s="90">
        <f t="shared" si="0"/>
        <v>0</v>
      </c>
      <c r="U9" s="26">
        <f t="shared" si="0"/>
        <v>0</v>
      </c>
      <c r="V9" s="23">
        <f t="shared" si="0"/>
        <v>0</v>
      </c>
      <c r="W9" s="23">
        <f t="shared" si="0"/>
        <v>0</v>
      </c>
      <c r="X9" s="26">
        <f t="shared" si="0"/>
        <v>6</v>
      </c>
      <c r="Y9" s="26">
        <f t="shared" si="0"/>
        <v>6</v>
      </c>
      <c r="Z9" s="26">
        <f t="shared" si="0"/>
        <v>6</v>
      </c>
      <c r="AA9" s="26">
        <f t="shared" si="0"/>
        <v>6</v>
      </c>
      <c r="AB9" s="26">
        <f t="shared" si="0"/>
        <v>6</v>
      </c>
      <c r="AC9" s="26">
        <f t="shared" si="0"/>
        <v>6</v>
      </c>
      <c r="AD9" s="26">
        <f t="shared" si="0"/>
        <v>6</v>
      </c>
      <c r="AE9" s="26">
        <f t="shared" si="0"/>
        <v>6</v>
      </c>
      <c r="AF9" s="26">
        <f t="shared" si="0"/>
        <v>6</v>
      </c>
      <c r="AG9" s="26">
        <f t="shared" si="0"/>
        <v>6</v>
      </c>
      <c r="AH9" s="26">
        <f t="shared" si="0"/>
        <v>7</v>
      </c>
      <c r="AI9" s="26">
        <f t="shared" si="0"/>
        <v>7</v>
      </c>
      <c r="AJ9" s="26">
        <f t="shared" si="0"/>
        <v>7</v>
      </c>
      <c r="AK9" s="26">
        <f t="shared" si="0"/>
        <v>5</v>
      </c>
      <c r="AL9" s="26">
        <f t="shared" si="0"/>
        <v>6</v>
      </c>
      <c r="AM9" s="26">
        <f t="shared" si="0"/>
        <v>0</v>
      </c>
      <c r="AN9" s="90"/>
      <c r="AO9" s="90"/>
      <c r="AP9" s="90"/>
      <c r="AQ9" s="90"/>
      <c r="AR9" s="90"/>
      <c r="AS9" s="30"/>
      <c r="AT9" s="30"/>
      <c r="AU9" s="30"/>
      <c r="AV9" s="30"/>
      <c r="AW9" s="20"/>
      <c r="AX9" s="20"/>
      <c r="AY9" s="20"/>
      <c r="AZ9" s="20"/>
      <c r="BA9" s="20"/>
      <c r="BB9" s="20"/>
      <c r="BC9" s="20"/>
      <c r="BD9" s="20"/>
      <c r="BE9" s="26">
        <f>SUM(BE11:BE18)</f>
        <v>170</v>
      </c>
      <c r="BF9" s="26"/>
    </row>
    <row r="10" spans="1:58" ht="12.75">
      <c r="A10" s="145"/>
      <c r="B10" s="158"/>
      <c r="C10" s="160"/>
      <c r="D10" s="34" t="s">
        <v>9</v>
      </c>
      <c r="E10" s="26">
        <f>SUM(E12,E14,E16,E18)</f>
        <v>0</v>
      </c>
      <c r="F10" s="26">
        <f aca="true" t="shared" si="1" ref="F10:AL10">SUM(F12,F14,F16,F18)</f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1</v>
      </c>
      <c r="L10" s="26">
        <f t="shared" si="1"/>
        <v>1</v>
      </c>
      <c r="M10" s="26">
        <f t="shared" si="1"/>
        <v>1</v>
      </c>
      <c r="N10" s="26">
        <f t="shared" si="1"/>
        <v>0</v>
      </c>
      <c r="O10" s="26">
        <f t="shared" si="1"/>
        <v>0</v>
      </c>
      <c r="P10" s="26">
        <f t="shared" si="1"/>
        <v>1</v>
      </c>
      <c r="Q10" s="26">
        <f t="shared" si="1"/>
        <v>0</v>
      </c>
      <c r="R10" s="26">
        <f t="shared" si="1"/>
        <v>0</v>
      </c>
      <c r="S10" s="90">
        <v>0</v>
      </c>
      <c r="T10" s="90">
        <v>0</v>
      </c>
      <c r="U10" s="26">
        <v>0</v>
      </c>
      <c r="V10" s="23">
        <v>0</v>
      </c>
      <c r="W10" s="23">
        <v>0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0</v>
      </c>
      <c r="AE10" s="26">
        <f t="shared" si="1"/>
        <v>0</v>
      </c>
      <c r="AF10" s="26">
        <f t="shared" si="1"/>
        <v>0</v>
      </c>
      <c r="AG10" s="26">
        <f t="shared" si="1"/>
        <v>0</v>
      </c>
      <c r="AH10" s="26">
        <f t="shared" si="1"/>
        <v>0</v>
      </c>
      <c r="AI10" s="26">
        <f t="shared" si="1"/>
        <v>0</v>
      </c>
      <c r="AJ10" s="26">
        <f t="shared" si="1"/>
        <v>0</v>
      </c>
      <c r="AK10" s="26">
        <f t="shared" si="1"/>
        <v>0</v>
      </c>
      <c r="AL10" s="26">
        <f t="shared" si="1"/>
        <v>0</v>
      </c>
      <c r="AM10" s="26">
        <f>SUM(AM12,AM14,AM16,AM18)</f>
        <v>0</v>
      </c>
      <c r="AN10" s="90"/>
      <c r="AO10" s="90"/>
      <c r="AP10" s="90"/>
      <c r="AQ10" s="90"/>
      <c r="AR10" s="90"/>
      <c r="AS10" s="30"/>
      <c r="AT10" s="30"/>
      <c r="AU10" s="30"/>
      <c r="AV10" s="30"/>
      <c r="AW10" s="20"/>
      <c r="AX10" s="20"/>
      <c r="AY10" s="20"/>
      <c r="AZ10" s="20"/>
      <c r="BA10" s="20"/>
      <c r="BB10" s="20"/>
      <c r="BC10" s="20"/>
      <c r="BD10" s="20"/>
      <c r="BE10" s="26"/>
      <c r="BF10" s="26">
        <f>SUM(BF12:BF18)</f>
        <v>4</v>
      </c>
    </row>
    <row r="11" spans="1:58" ht="12.75" customHeight="1">
      <c r="A11" s="175"/>
      <c r="B11" s="169" t="s">
        <v>59</v>
      </c>
      <c r="C11" s="168" t="s">
        <v>138</v>
      </c>
      <c r="D11" s="10" t="s">
        <v>8</v>
      </c>
      <c r="E11" s="44">
        <v>2</v>
      </c>
      <c r="F11" s="24">
        <v>2</v>
      </c>
      <c r="G11" s="24">
        <v>2</v>
      </c>
      <c r="H11" s="24">
        <v>2</v>
      </c>
      <c r="I11" s="24">
        <v>2</v>
      </c>
      <c r="J11" s="24">
        <v>2</v>
      </c>
      <c r="K11" s="24">
        <v>2</v>
      </c>
      <c r="L11" s="24">
        <v>2</v>
      </c>
      <c r="M11" s="24">
        <v>1</v>
      </c>
      <c r="N11" s="24">
        <v>1</v>
      </c>
      <c r="O11" s="24">
        <v>1</v>
      </c>
      <c r="P11" s="24">
        <v>1</v>
      </c>
      <c r="Q11" s="24">
        <v>1</v>
      </c>
      <c r="R11" s="24">
        <v>1</v>
      </c>
      <c r="S11" s="90"/>
      <c r="T11" s="90"/>
      <c r="U11" s="84"/>
      <c r="V11" s="20"/>
      <c r="W11" s="20"/>
      <c r="X11" s="24">
        <v>2</v>
      </c>
      <c r="Y11" s="24">
        <v>2</v>
      </c>
      <c r="Z11" s="24">
        <v>2</v>
      </c>
      <c r="AA11" s="24">
        <v>2</v>
      </c>
      <c r="AB11" s="24">
        <v>2</v>
      </c>
      <c r="AC11" s="24">
        <v>2</v>
      </c>
      <c r="AD11" s="24">
        <v>2</v>
      </c>
      <c r="AE11" s="24">
        <v>2</v>
      </c>
      <c r="AF11" s="24">
        <v>2</v>
      </c>
      <c r="AG11" s="24">
        <v>2</v>
      </c>
      <c r="AH11" s="24">
        <v>2</v>
      </c>
      <c r="AI11" s="24">
        <v>2</v>
      </c>
      <c r="AJ11" s="24">
        <v>3</v>
      </c>
      <c r="AK11" s="24">
        <v>2</v>
      </c>
      <c r="AL11" s="24">
        <v>3</v>
      </c>
      <c r="AM11" s="44"/>
      <c r="AN11" s="90"/>
      <c r="AO11" s="90"/>
      <c r="AP11" s="90"/>
      <c r="AQ11" s="90"/>
      <c r="AR11" s="90"/>
      <c r="AS11" s="30"/>
      <c r="AT11" s="30"/>
      <c r="AU11" s="30"/>
      <c r="AV11" s="30"/>
      <c r="AW11" s="20"/>
      <c r="AX11" s="20"/>
      <c r="AY11" s="20"/>
      <c r="AZ11" s="20"/>
      <c r="BA11" s="20"/>
      <c r="BB11" s="20"/>
      <c r="BC11" s="20"/>
      <c r="BD11" s="20"/>
      <c r="BE11" s="24">
        <f>SUM(E11:AO11)</f>
        <v>54</v>
      </c>
      <c r="BF11" s="24"/>
    </row>
    <row r="12" spans="1:58" ht="12.75" customHeight="1">
      <c r="A12" s="175"/>
      <c r="B12" s="169"/>
      <c r="C12" s="168"/>
      <c r="D12" s="11" t="s">
        <v>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4"/>
      <c r="P12" s="44"/>
      <c r="Q12" s="44"/>
      <c r="R12" s="44"/>
      <c r="S12" s="90"/>
      <c r="T12" s="90"/>
      <c r="U12" s="84"/>
      <c r="V12" s="20"/>
      <c r="W12" s="20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44"/>
      <c r="AN12" s="90"/>
      <c r="AO12" s="90"/>
      <c r="AP12" s="90"/>
      <c r="AQ12" s="90"/>
      <c r="AR12" s="90"/>
      <c r="AS12" s="30"/>
      <c r="AT12" s="30"/>
      <c r="AU12" s="30"/>
      <c r="AV12" s="30"/>
      <c r="AW12" s="20"/>
      <c r="AX12" s="20"/>
      <c r="AY12" s="20"/>
      <c r="AZ12" s="20"/>
      <c r="BA12" s="20"/>
      <c r="BB12" s="20"/>
      <c r="BC12" s="20"/>
      <c r="BD12" s="20"/>
      <c r="BE12" s="24"/>
      <c r="BF12" s="24">
        <f>SUM(E12:AO12)</f>
        <v>0</v>
      </c>
    </row>
    <row r="13" spans="1:58" ht="12.75" customHeight="1">
      <c r="A13" s="175"/>
      <c r="B13" s="140" t="s">
        <v>60</v>
      </c>
      <c r="C13" s="142" t="s">
        <v>53</v>
      </c>
      <c r="D13" s="10" t="s">
        <v>8</v>
      </c>
      <c r="E13" s="24">
        <v>2</v>
      </c>
      <c r="F13" s="24">
        <v>2</v>
      </c>
      <c r="G13" s="24">
        <v>2</v>
      </c>
      <c r="H13" s="24">
        <v>2</v>
      </c>
      <c r="I13" s="24">
        <v>2</v>
      </c>
      <c r="J13" s="24">
        <v>2</v>
      </c>
      <c r="K13" s="24">
        <v>2</v>
      </c>
      <c r="L13" s="24">
        <v>2</v>
      </c>
      <c r="M13" s="24">
        <v>2</v>
      </c>
      <c r="N13" s="24">
        <v>2</v>
      </c>
      <c r="O13" s="44">
        <v>2</v>
      </c>
      <c r="P13" s="44">
        <v>2</v>
      </c>
      <c r="Q13" s="44">
        <v>2</v>
      </c>
      <c r="R13" s="44">
        <v>2</v>
      </c>
      <c r="S13" s="90"/>
      <c r="T13" s="90"/>
      <c r="U13" s="84"/>
      <c r="V13" s="20"/>
      <c r="W13" s="20"/>
      <c r="X13" s="24">
        <v>2</v>
      </c>
      <c r="Y13" s="24">
        <v>2</v>
      </c>
      <c r="Z13" s="24">
        <v>2</v>
      </c>
      <c r="AA13" s="24">
        <v>2</v>
      </c>
      <c r="AB13" s="24">
        <v>2</v>
      </c>
      <c r="AC13" s="24">
        <v>2</v>
      </c>
      <c r="AD13" s="24">
        <v>2</v>
      </c>
      <c r="AE13" s="24">
        <v>2</v>
      </c>
      <c r="AF13" s="24">
        <v>2</v>
      </c>
      <c r="AG13" s="24">
        <v>2</v>
      </c>
      <c r="AH13" s="24">
        <v>2</v>
      </c>
      <c r="AI13" s="24">
        <v>2</v>
      </c>
      <c r="AJ13" s="24">
        <v>2</v>
      </c>
      <c r="AK13" s="24">
        <v>1</v>
      </c>
      <c r="AL13" s="24">
        <v>1</v>
      </c>
      <c r="AM13" s="44"/>
      <c r="AN13" s="90"/>
      <c r="AO13" s="90"/>
      <c r="AP13" s="90"/>
      <c r="AQ13" s="90"/>
      <c r="AR13" s="90"/>
      <c r="AS13" s="30"/>
      <c r="AT13" s="30"/>
      <c r="AU13" s="30"/>
      <c r="AV13" s="30"/>
      <c r="AW13" s="20"/>
      <c r="AX13" s="20"/>
      <c r="AY13" s="20"/>
      <c r="AZ13" s="20"/>
      <c r="BA13" s="20"/>
      <c r="BB13" s="20"/>
      <c r="BC13" s="20"/>
      <c r="BD13" s="20"/>
      <c r="BE13" s="24">
        <f>SUM(E13:AO13)</f>
        <v>56</v>
      </c>
      <c r="BF13" s="24"/>
    </row>
    <row r="14" spans="1:58" ht="12.75" customHeight="1">
      <c r="A14" s="175"/>
      <c r="B14" s="141"/>
      <c r="C14" s="143"/>
      <c r="D14" s="11" t="s">
        <v>9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4"/>
      <c r="P14" s="44"/>
      <c r="Q14" s="44"/>
      <c r="R14" s="44"/>
      <c r="S14" s="90"/>
      <c r="T14" s="90"/>
      <c r="U14" s="84"/>
      <c r="V14" s="20"/>
      <c r="W14" s="20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44"/>
      <c r="AN14" s="90"/>
      <c r="AO14" s="90"/>
      <c r="AP14" s="90"/>
      <c r="AQ14" s="90"/>
      <c r="AR14" s="90"/>
      <c r="AS14" s="30"/>
      <c r="AT14" s="30"/>
      <c r="AU14" s="30"/>
      <c r="AV14" s="30"/>
      <c r="AW14" s="20"/>
      <c r="AX14" s="20"/>
      <c r="AY14" s="20"/>
      <c r="AZ14" s="20"/>
      <c r="BA14" s="20"/>
      <c r="BB14" s="20"/>
      <c r="BC14" s="20"/>
      <c r="BD14" s="20"/>
      <c r="BE14" s="24"/>
      <c r="BF14" s="24">
        <f>SUM(E14:AL14)</f>
        <v>0</v>
      </c>
    </row>
    <row r="15" spans="1:58" ht="12.75" customHeight="1">
      <c r="A15" s="175"/>
      <c r="B15" s="140" t="s">
        <v>121</v>
      </c>
      <c r="C15" s="142" t="s">
        <v>140</v>
      </c>
      <c r="D15" s="10" t="s">
        <v>8</v>
      </c>
      <c r="E15" s="24">
        <v>3</v>
      </c>
      <c r="F15" s="24">
        <v>3</v>
      </c>
      <c r="G15" s="24">
        <v>3</v>
      </c>
      <c r="H15" s="24">
        <v>3</v>
      </c>
      <c r="I15" s="24">
        <v>3</v>
      </c>
      <c r="J15" s="24">
        <v>3</v>
      </c>
      <c r="K15" s="24">
        <v>3</v>
      </c>
      <c r="L15" s="24">
        <v>3</v>
      </c>
      <c r="M15" s="24">
        <v>3</v>
      </c>
      <c r="N15" s="24">
        <v>3</v>
      </c>
      <c r="O15" s="24">
        <v>3</v>
      </c>
      <c r="P15" s="24">
        <v>3</v>
      </c>
      <c r="Q15" s="24">
        <v>2</v>
      </c>
      <c r="R15" s="24">
        <v>2</v>
      </c>
      <c r="S15" s="90"/>
      <c r="T15" s="90"/>
      <c r="U15" s="84"/>
      <c r="V15" s="20"/>
      <c r="W15" s="20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44"/>
      <c r="AN15" s="90"/>
      <c r="AO15" s="90"/>
      <c r="AP15" s="90"/>
      <c r="AQ15" s="90"/>
      <c r="AR15" s="90"/>
      <c r="AS15" s="30"/>
      <c r="AT15" s="30"/>
      <c r="AU15" s="30"/>
      <c r="AV15" s="30"/>
      <c r="AW15" s="20"/>
      <c r="AX15" s="20"/>
      <c r="AY15" s="20"/>
      <c r="AZ15" s="20"/>
      <c r="BA15" s="20"/>
      <c r="BB15" s="20"/>
      <c r="BC15" s="20"/>
      <c r="BD15" s="20"/>
      <c r="BE15" s="24">
        <f>SUM(E15:AL15)</f>
        <v>40</v>
      </c>
      <c r="BF15" s="24"/>
    </row>
    <row r="16" spans="1:58" ht="12.75" customHeight="1">
      <c r="A16" s="175"/>
      <c r="B16" s="141"/>
      <c r="C16" s="143"/>
      <c r="D16" s="11" t="s">
        <v>9</v>
      </c>
      <c r="E16" s="24"/>
      <c r="F16" s="24"/>
      <c r="G16" s="24"/>
      <c r="H16" s="24"/>
      <c r="I16" s="24"/>
      <c r="J16" s="24"/>
      <c r="K16" s="24">
        <v>1</v>
      </c>
      <c r="L16" s="24">
        <v>1</v>
      </c>
      <c r="M16" s="24">
        <v>1</v>
      </c>
      <c r="N16" s="24"/>
      <c r="O16" s="44"/>
      <c r="P16" s="44">
        <v>1</v>
      </c>
      <c r="Q16" s="44"/>
      <c r="R16" s="44"/>
      <c r="S16" s="90"/>
      <c r="T16" s="90"/>
      <c r="U16" s="84"/>
      <c r="V16" s="20"/>
      <c r="W16" s="20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44"/>
      <c r="AN16" s="90"/>
      <c r="AO16" s="90"/>
      <c r="AP16" s="90"/>
      <c r="AQ16" s="90"/>
      <c r="AR16" s="90"/>
      <c r="AS16" s="30"/>
      <c r="AT16" s="30"/>
      <c r="AU16" s="30"/>
      <c r="AV16" s="30"/>
      <c r="AW16" s="20"/>
      <c r="AX16" s="20"/>
      <c r="AY16" s="20"/>
      <c r="AZ16" s="20"/>
      <c r="BA16" s="20"/>
      <c r="BB16" s="20"/>
      <c r="BC16" s="20"/>
      <c r="BD16" s="20"/>
      <c r="BE16" s="24"/>
      <c r="BF16" s="24">
        <f>SUM(E16:AO16)</f>
        <v>4</v>
      </c>
    </row>
    <row r="17" spans="1:58" ht="12.75" customHeight="1">
      <c r="A17" s="175"/>
      <c r="B17" s="140" t="s">
        <v>117</v>
      </c>
      <c r="C17" s="142" t="s">
        <v>122</v>
      </c>
      <c r="D17" s="10" t="s">
        <v>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4"/>
      <c r="P17" s="44"/>
      <c r="Q17" s="44"/>
      <c r="R17" s="44"/>
      <c r="S17" s="90"/>
      <c r="T17" s="90"/>
      <c r="U17" s="84"/>
      <c r="V17" s="20"/>
      <c r="W17" s="20"/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2</v>
      </c>
      <c r="AI17" s="24">
        <v>2</v>
      </c>
      <c r="AJ17" s="24">
        <v>2</v>
      </c>
      <c r="AK17" s="24">
        <v>2</v>
      </c>
      <c r="AL17" s="24">
        <v>2</v>
      </c>
      <c r="AM17" s="44"/>
      <c r="AN17" s="90"/>
      <c r="AO17" s="90"/>
      <c r="AP17" s="90"/>
      <c r="AQ17" s="90"/>
      <c r="AR17" s="90"/>
      <c r="AS17" s="30"/>
      <c r="AT17" s="30"/>
      <c r="AU17" s="30"/>
      <c r="AV17" s="30"/>
      <c r="AW17" s="20"/>
      <c r="AX17" s="20"/>
      <c r="AY17" s="20"/>
      <c r="AZ17" s="20"/>
      <c r="BA17" s="20"/>
      <c r="BB17" s="20"/>
      <c r="BC17" s="20"/>
      <c r="BD17" s="20"/>
      <c r="BE17" s="24">
        <f>SUM(E17:AL17)</f>
        <v>20</v>
      </c>
      <c r="BF17" s="24"/>
    </row>
    <row r="18" spans="1:58" ht="12.75" customHeight="1">
      <c r="A18" s="175"/>
      <c r="B18" s="141"/>
      <c r="C18" s="143"/>
      <c r="D18" s="11" t="s">
        <v>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4"/>
      <c r="P18" s="44"/>
      <c r="Q18" s="44"/>
      <c r="R18" s="44"/>
      <c r="S18" s="90"/>
      <c r="T18" s="90"/>
      <c r="U18" s="84"/>
      <c r="V18" s="20"/>
      <c r="W18" s="20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44"/>
      <c r="AN18" s="90"/>
      <c r="AO18" s="90"/>
      <c r="AP18" s="90"/>
      <c r="AQ18" s="90"/>
      <c r="AR18" s="90"/>
      <c r="AS18" s="30"/>
      <c r="AT18" s="30"/>
      <c r="AU18" s="30"/>
      <c r="AV18" s="30"/>
      <c r="AW18" s="20"/>
      <c r="AX18" s="20"/>
      <c r="AY18" s="20"/>
      <c r="AZ18" s="20"/>
      <c r="BA18" s="20"/>
      <c r="BB18" s="20"/>
      <c r="BC18" s="20"/>
      <c r="BD18" s="20"/>
      <c r="BE18" s="24"/>
      <c r="BF18" s="24">
        <v>0</v>
      </c>
    </row>
    <row r="19" spans="1:58" ht="12.75" customHeight="1">
      <c r="A19" s="175"/>
      <c r="B19" s="109" t="s">
        <v>145</v>
      </c>
      <c r="C19" s="136" t="s">
        <v>147</v>
      </c>
      <c r="D19" s="10" t="s">
        <v>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4"/>
      <c r="P19" s="44"/>
      <c r="Q19" s="44"/>
      <c r="R19" s="44"/>
      <c r="S19" s="90"/>
      <c r="T19" s="90"/>
      <c r="U19" s="84"/>
      <c r="V19" s="20"/>
      <c r="W19" s="20"/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/>
      <c r="AK19" s="24"/>
      <c r="AL19" s="24"/>
      <c r="AM19" s="44"/>
      <c r="AN19" s="90"/>
      <c r="AO19" s="90"/>
      <c r="AP19" s="90"/>
      <c r="AQ19" s="90"/>
      <c r="AR19" s="90"/>
      <c r="AS19" s="30"/>
      <c r="AT19" s="30"/>
      <c r="AU19" s="30"/>
      <c r="AV19" s="30"/>
      <c r="AW19" s="20"/>
      <c r="AX19" s="20"/>
      <c r="AY19" s="20"/>
      <c r="AZ19" s="20"/>
      <c r="BA19" s="20"/>
      <c r="BB19" s="20"/>
      <c r="BC19" s="20"/>
      <c r="BD19" s="20"/>
      <c r="BE19" s="24">
        <f>SUM(E19:AL19)</f>
        <v>12</v>
      </c>
      <c r="BF19" s="24"/>
    </row>
    <row r="20" spans="1:58" ht="12.75" customHeight="1">
      <c r="A20" s="175"/>
      <c r="B20" s="109"/>
      <c r="C20" s="137"/>
      <c r="D20" s="11" t="s">
        <v>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4"/>
      <c r="P20" s="44"/>
      <c r="Q20" s="44"/>
      <c r="R20" s="44"/>
      <c r="S20" s="90"/>
      <c r="T20" s="90"/>
      <c r="U20" s="84"/>
      <c r="V20" s="20"/>
      <c r="W20" s="20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44"/>
      <c r="AN20" s="90"/>
      <c r="AO20" s="90"/>
      <c r="AP20" s="90"/>
      <c r="AQ20" s="90"/>
      <c r="AR20" s="90"/>
      <c r="AS20" s="30"/>
      <c r="AT20" s="30"/>
      <c r="AU20" s="30"/>
      <c r="AV20" s="30"/>
      <c r="AW20" s="20"/>
      <c r="AX20" s="20"/>
      <c r="AY20" s="20"/>
      <c r="AZ20" s="20"/>
      <c r="BA20" s="20"/>
      <c r="BB20" s="20"/>
      <c r="BC20" s="20"/>
      <c r="BD20" s="20"/>
      <c r="BE20" s="24"/>
      <c r="BF20" s="24">
        <v>0</v>
      </c>
    </row>
    <row r="21" spans="1:58" ht="12.75">
      <c r="A21" s="175"/>
      <c r="B21" s="104" t="s">
        <v>14</v>
      </c>
      <c r="C21" s="106" t="s">
        <v>15</v>
      </c>
      <c r="D21" s="15" t="s">
        <v>8</v>
      </c>
      <c r="E21" s="26">
        <f>SUM(E33,E23)</f>
        <v>28</v>
      </c>
      <c r="F21" s="26">
        <f aca="true" t="shared" si="2" ref="F21:AL21">SUM(F33,F23)</f>
        <v>28</v>
      </c>
      <c r="G21" s="26">
        <f t="shared" si="2"/>
        <v>28</v>
      </c>
      <c r="H21" s="26">
        <f t="shared" si="2"/>
        <v>27</v>
      </c>
      <c r="I21" s="26">
        <f t="shared" si="2"/>
        <v>29</v>
      </c>
      <c r="J21" s="26">
        <f t="shared" si="2"/>
        <v>29</v>
      </c>
      <c r="K21" s="26">
        <f t="shared" si="2"/>
        <v>28</v>
      </c>
      <c r="L21" s="26">
        <f t="shared" si="2"/>
        <v>27</v>
      </c>
      <c r="M21" s="26">
        <f t="shared" si="2"/>
        <v>28</v>
      </c>
      <c r="N21" s="26">
        <f t="shared" si="2"/>
        <v>28</v>
      </c>
      <c r="O21" s="26">
        <f t="shared" si="2"/>
        <v>28</v>
      </c>
      <c r="P21" s="26">
        <f t="shared" si="2"/>
        <v>27</v>
      </c>
      <c r="Q21" s="26">
        <f t="shared" si="2"/>
        <v>27</v>
      </c>
      <c r="R21" s="26">
        <f t="shared" si="2"/>
        <v>28</v>
      </c>
      <c r="S21" s="90">
        <v>0</v>
      </c>
      <c r="T21" s="90">
        <v>0</v>
      </c>
      <c r="U21" s="26">
        <f t="shared" si="2"/>
        <v>36</v>
      </c>
      <c r="V21" s="20">
        <v>0</v>
      </c>
      <c r="W21" s="20">
        <v>0</v>
      </c>
      <c r="X21" s="26">
        <f t="shared" si="2"/>
        <v>25</v>
      </c>
      <c r="Y21" s="26">
        <f t="shared" si="2"/>
        <v>26</v>
      </c>
      <c r="Z21" s="26">
        <f t="shared" si="2"/>
        <v>26</v>
      </c>
      <c r="AA21" s="26">
        <f t="shared" si="2"/>
        <v>26</v>
      </c>
      <c r="AB21" s="26">
        <f t="shared" si="2"/>
        <v>25</v>
      </c>
      <c r="AC21" s="26">
        <f t="shared" si="2"/>
        <v>26</v>
      </c>
      <c r="AD21" s="26">
        <f t="shared" si="2"/>
        <v>24</v>
      </c>
      <c r="AE21" s="26">
        <f t="shared" si="2"/>
        <v>23</v>
      </c>
      <c r="AF21" s="26">
        <f t="shared" si="2"/>
        <v>24</v>
      </c>
      <c r="AG21" s="26">
        <f t="shared" si="2"/>
        <v>26</v>
      </c>
      <c r="AH21" s="26">
        <f t="shared" si="2"/>
        <v>24</v>
      </c>
      <c r="AI21" s="26">
        <f t="shared" si="2"/>
        <v>24</v>
      </c>
      <c r="AJ21" s="26">
        <f t="shared" si="2"/>
        <v>23</v>
      </c>
      <c r="AK21" s="26">
        <f t="shared" si="2"/>
        <v>24</v>
      </c>
      <c r="AL21" s="26">
        <f t="shared" si="2"/>
        <v>28</v>
      </c>
      <c r="AM21" s="26">
        <f>SUM(AM33,AM23)</f>
        <v>34</v>
      </c>
      <c r="AN21" s="90"/>
      <c r="AO21" s="90"/>
      <c r="AP21" s="90"/>
      <c r="AQ21" s="90"/>
      <c r="AR21" s="90"/>
      <c r="AS21" s="30"/>
      <c r="AT21" s="30"/>
      <c r="AU21" s="30"/>
      <c r="AV21" s="30"/>
      <c r="AW21" s="20"/>
      <c r="AX21" s="20"/>
      <c r="AY21" s="20"/>
      <c r="AZ21" s="20"/>
      <c r="BA21" s="20"/>
      <c r="BB21" s="20"/>
      <c r="BC21" s="20"/>
      <c r="BD21" s="20"/>
      <c r="BE21" s="26">
        <f>SUM(BE33,BE23)</f>
        <v>1242</v>
      </c>
      <c r="BF21" s="26"/>
    </row>
    <row r="22" spans="1:58" ht="12.75">
      <c r="A22" s="175"/>
      <c r="B22" s="105"/>
      <c r="C22" s="107"/>
      <c r="D22" s="15" t="s">
        <v>9</v>
      </c>
      <c r="E22" s="26">
        <f>SUM(E34,E24)</f>
        <v>1</v>
      </c>
      <c r="F22" s="26">
        <f aca="true" t="shared" si="3" ref="F22:AL22">SUM(F34,F24)</f>
        <v>1</v>
      </c>
      <c r="G22" s="26">
        <f t="shared" si="3"/>
        <v>1</v>
      </c>
      <c r="H22" s="26">
        <f t="shared" si="3"/>
        <v>2</v>
      </c>
      <c r="I22" s="26">
        <f t="shared" si="3"/>
        <v>0</v>
      </c>
      <c r="J22" s="26">
        <f t="shared" si="3"/>
        <v>0</v>
      </c>
      <c r="K22" s="26">
        <f t="shared" si="3"/>
        <v>0</v>
      </c>
      <c r="L22" s="26">
        <f t="shared" si="3"/>
        <v>1</v>
      </c>
      <c r="M22" s="26">
        <f t="shared" si="3"/>
        <v>1</v>
      </c>
      <c r="N22" s="26">
        <f t="shared" si="3"/>
        <v>2</v>
      </c>
      <c r="O22" s="26">
        <f t="shared" si="3"/>
        <v>2</v>
      </c>
      <c r="P22" s="26">
        <f t="shared" si="3"/>
        <v>2</v>
      </c>
      <c r="Q22" s="26">
        <f t="shared" si="3"/>
        <v>4</v>
      </c>
      <c r="R22" s="26">
        <f t="shared" si="3"/>
        <v>3</v>
      </c>
      <c r="S22" s="90">
        <v>0</v>
      </c>
      <c r="T22" s="90">
        <v>0</v>
      </c>
      <c r="U22" s="25"/>
      <c r="V22" s="20">
        <v>0</v>
      </c>
      <c r="W22" s="20">
        <v>0</v>
      </c>
      <c r="X22" s="26">
        <f t="shared" si="3"/>
        <v>5</v>
      </c>
      <c r="Y22" s="26">
        <f t="shared" si="3"/>
        <v>4</v>
      </c>
      <c r="Z22" s="26">
        <f t="shared" si="3"/>
        <v>4</v>
      </c>
      <c r="AA22" s="26">
        <f t="shared" si="3"/>
        <v>4</v>
      </c>
      <c r="AB22" s="26">
        <f t="shared" si="3"/>
        <v>5</v>
      </c>
      <c r="AC22" s="26">
        <f t="shared" si="3"/>
        <v>4</v>
      </c>
      <c r="AD22" s="26">
        <f t="shared" si="3"/>
        <v>6</v>
      </c>
      <c r="AE22" s="26">
        <f t="shared" si="3"/>
        <v>7</v>
      </c>
      <c r="AF22" s="26">
        <f t="shared" si="3"/>
        <v>6</v>
      </c>
      <c r="AG22" s="26">
        <f t="shared" si="3"/>
        <v>4</v>
      </c>
      <c r="AH22" s="26">
        <f t="shared" si="3"/>
        <v>5</v>
      </c>
      <c r="AI22" s="26">
        <f t="shared" si="3"/>
        <v>5</v>
      </c>
      <c r="AJ22" s="26">
        <f t="shared" si="3"/>
        <v>6</v>
      </c>
      <c r="AK22" s="26">
        <f t="shared" si="3"/>
        <v>7</v>
      </c>
      <c r="AL22" s="26">
        <f t="shared" si="3"/>
        <v>2</v>
      </c>
      <c r="AM22" s="26">
        <f>SUM(AM34,AM24)</f>
        <v>2</v>
      </c>
      <c r="AN22" s="90"/>
      <c r="AO22" s="90"/>
      <c r="AP22" s="90"/>
      <c r="AQ22" s="90"/>
      <c r="AR22" s="90"/>
      <c r="AS22" s="30"/>
      <c r="AT22" s="30"/>
      <c r="AU22" s="30"/>
      <c r="AV22" s="30"/>
      <c r="AW22" s="20"/>
      <c r="AX22" s="20"/>
      <c r="AY22" s="20"/>
      <c r="AZ22" s="20"/>
      <c r="BA22" s="20"/>
      <c r="BB22" s="20"/>
      <c r="BC22" s="20"/>
      <c r="BD22" s="20"/>
      <c r="BE22" s="26"/>
      <c r="BF22" s="26">
        <f>SUM(BF34,BF24)</f>
        <v>96</v>
      </c>
    </row>
    <row r="23" spans="1:58" ht="12.75">
      <c r="A23" s="175"/>
      <c r="B23" s="104" t="s">
        <v>12</v>
      </c>
      <c r="C23" s="159" t="s">
        <v>13</v>
      </c>
      <c r="D23" s="15" t="s">
        <v>8</v>
      </c>
      <c r="E23" s="26">
        <f>SUM(E25,E27,E29+E31)</f>
        <v>2</v>
      </c>
      <c r="F23" s="26">
        <f aca="true" t="shared" si="4" ref="F23:U23">SUM(F25,F27,F29+F31)</f>
        <v>2</v>
      </c>
      <c r="G23" s="26">
        <f t="shared" si="4"/>
        <v>2</v>
      </c>
      <c r="H23" s="26">
        <f t="shared" si="4"/>
        <v>2</v>
      </c>
      <c r="I23" s="26">
        <f t="shared" si="4"/>
        <v>2</v>
      </c>
      <c r="J23" s="26">
        <f t="shared" si="4"/>
        <v>2</v>
      </c>
      <c r="K23" s="26">
        <f t="shared" si="4"/>
        <v>2</v>
      </c>
      <c r="L23" s="26">
        <f t="shared" si="4"/>
        <v>2</v>
      </c>
      <c r="M23" s="26">
        <f t="shared" si="4"/>
        <v>2</v>
      </c>
      <c r="N23" s="26">
        <f t="shared" si="4"/>
        <v>2</v>
      </c>
      <c r="O23" s="26">
        <f t="shared" si="4"/>
        <v>3</v>
      </c>
      <c r="P23" s="26">
        <f t="shared" si="4"/>
        <v>3</v>
      </c>
      <c r="Q23" s="26">
        <f t="shared" si="4"/>
        <v>2</v>
      </c>
      <c r="R23" s="26">
        <f t="shared" si="4"/>
        <v>2</v>
      </c>
      <c r="S23" s="26">
        <f t="shared" si="4"/>
        <v>0</v>
      </c>
      <c r="T23" s="26">
        <f t="shared" si="4"/>
        <v>0</v>
      </c>
      <c r="U23" s="26">
        <f t="shared" si="4"/>
        <v>2</v>
      </c>
      <c r="V23" s="20">
        <v>0</v>
      </c>
      <c r="W23" s="20">
        <v>0</v>
      </c>
      <c r="X23" s="26">
        <f aca="true" t="shared" si="5" ref="X23:AK23">SUM(X25,X27,X29)</f>
        <v>10</v>
      </c>
      <c r="Y23" s="26">
        <f t="shared" si="5"/>
        <v>10</v>
      </c>
      <c r="Z23" s="26">
        <f t="shared" si="5"/>
        <v>10</v>
      </c>
      <c r="AA23" s="26">
        <f t="shared" si="5"/>
        <v>10</v>
      </c>
      <c r="AB23" s="26">
        <f t="shared" si="5"/>
        <v>10</v>
      </c>
      <c r="AC23" s="26">
        <f t="shared" si="5"/>
        <v>11</v>
      </c>
      <c r="AD23" s="26">
        <f t="shared" si="5"/>
        <v>10</v>
      </c>
      <c r="AE23" s="26">
        <f t="shared" si="5"/>
        <v>10</v>
      </c>
      <c r="AF23" s="26">
        <f t="shared" si="5"/>
        <v>11</v>
      </c>
      <c r="AG23" s="26">
        <f t="shared" si="5"/>
        <v>11</v>
      </c>
      <c r="AH23" s="26">
        <f t="shared" si="5"/>
        <v>11</v>
      </c>
      <c r="AI23" s="26">
        <f t="shared" si="5"/>
        <v>10</v>
      </c>
      <c r="AJ23" s="26">
        <f t="shared" si="5"/>
        <v>10</v>
      </c>
      <c r="AK23" s="26">
        <f t="shared" si="5"/>
        <v>10</v>
      </c>
      <c r="AL23" s="26">
        <f>SUM(AL25,AL27,AL29)</f>
        <v>8</v>
      </c>
      <c r="AM23" s="26">
        <f>SUM(AM25,AM27,AM29)</f>
        <v>0</v>
      </c>
      <c r="AN23" s="90"/>
      <c r="AO23" s="90"/>
      <c r="AP23" s="90"/>
      <c r="AQ23" s="90"/>
      <c r="AR23" s="90"/>
      <c r="AS23" s="30"/>
      <c r="AT23" s="30"/>
      <c r="AU23" s="30"/>
      <c r="AV23" s="30"/>
      <c r="AW23" s="20"/>
      <c r="AX23" s="20"/>
      <c r="AY23" s="20"/>
      <c r="AZ23" s="20"/>
      <c r="BA23" s="20"/>
      <c r="BB23" s="20"/>
      <c r="BC23" s="20"/>
      <c r="BD23" s="20"/>
      <c r="BE23" s="26">
        <f>SUM(E23:AL23)</f>
        <v>184</v>
      </c>
      <c r="BF23" s="26"/>
    </row>
    <row r="24" spans="1:58" ht="12.75">
      <c r="A24" s="175"/>
      <c r="B24" s="105"/>
      <c r="C24" s="160"/>
      <c r="D24" s="15" t="s">
        <v>9</v>
      </c>
      <c r="E24" s="26">
        <f>SUM(E26,E28,E30)</f>
        <v>0</v>
      </c>
      <c r="F24" s="26">
        <f aca="true" t="shared" si="6" ref="F24:AK24">SUM(F26,F28,F30)</f>
        <v>0</v>
      </c>
      <c r="G24" s="26">
        <f t="shared" si="6"/>
        <v>0</v>
      </c>
      <c r="H24" s="26">
        <f t="shared" si="6"/>
        <v>0</v>
      </c>
      <c r="I24" s="26">
        <f t="shared" si="6"/>
        <v>0</v>
      </c>
      <c r="J24" s="26">
        <f t="shared" si="6"/>
        <v>0</v>
      </c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  <c r="O24" s="26">
        <f t="shared" si="6"/>
        <v>0</v>
      </c>
      <c r="P24" s="26">
        <f t="shared" si="6"/>
        <v>0</v>
      </c>
      <c r="Q24" s="26">
        <f t="shared" si="6"/>
        <v>0</v>
      </c>
      <c r="R24" s="26">
        <f t="shared" si="6"/>
        <v>0</v>
      </c>
      <c r="S24" s="90">
        <v>0</v>
      </c>
      <c r="T24" s="90">
        <v>0</v>
      </c>
      <c r="U24" s="25"/>
      <c r="V24" s="20">
        <v>0</v>
      </c>
      <c r="W24" s="20">
        <v>0</v>
      </c>
      <c r="X24" s="26">
        <f t="shared" si="6"/>
        <v>1</v>
      </c>
      <c r="Y24" s="26">
        <f t="shared" si="6"/>
        <v>0</v>
      </c>
      <c r="Z24" s="26">
        <f t="shared" si="6"/>
        <v>0</v>
      </c>
      <c r="AA24" s="26">
        <f t="shared" si="6"/>
        <v>0</v>
      </c>
      <c r="AB24" s="26">
        <f t="shared" si="6"/>
        <v>1</v>
      </c>
      <c r="AC24" s="26">
        <f t="shared" si="6"/>
        <v>2</v>
      </c>
      <c r="AD24" s="26">
        <f t="shared" si="6"/>
        <v>1</v>
      </c>
      <c r="AE24" s="26">
        <f t="shared" si="6"/>
        <v>3</v>
      </c>
      <c r="AF24" s="26">
        <f t="shared" si="6"/>
        <v>3</v>
      </c>
      <c r="AG24" s="26">
        <f t="shared" si="6"/>
        <v>3</v>
      </c>
      <c r="AH24" s="26">
        <f t="shared" si="6"/>
        <v>3</v>
      </c>
      <c r="AI24" s="26">
        <f t="shared" si="6"/>
        <v>3</v>
      </c>
      <c r="AJ24" s="26">
        <f t="shared" si="6"/>
        <v>3</v>
      </c>
      <c r="AK24" s="26">
        <f t="shared" si="6"/>
        <v>3</v>
      </c>
      <c r="AL24" s="26">
        <f>SUM(AL26,AL28,AL30)</f>
        <v>2</v>
      </c>
      <c r="AM24" s="26">
        <f>SUM(AM26,AM28,AM30)</f>
        <v>0</v>
      </c>
      <c r="AN24" s="90"/>
      <c r="AO24" s="90"/>
      <c r="AP24" s="90"/>
      <c r="AQ24" s="90"/>
      <c r="AR24" s="90"/>
      <c r="AS24" s="30"/>
      <c r="AT24" s="30"/>
      <c r="AU24" s="30"/>
      <c r="AV24" s="30"/>
      <c r="AW24" s="20"/>
      <c r="AX24" s="20"/>
      <c r="AY24" s="20"/>
      <c r="AZ24" s="20"/>
      <c r="BA24" s="20"/>
      <c r="BB24" s="20"/>
      <c r="BC24" s="20"/>
      <c r="BD24" s="20"/>
      <c r="BE24" s="26"/>
      <c r="BF24" s="26">
        <f>SUM(E24:AL24)</f>
        <v>28</v>
      </c>
    </row>
    <row r="25" spans="1:58" ht="12.75">
      <c r="A25" s="175"/>
      <c r="B25" s="169" t="s">
        <v>123</v>
      </c>
      <c r="C25" s="142" t="s">
        <v>124</v>
      </c>
      <c r="D25" s="10" t="s">
        <v>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90"/>
      <c r="T25" s="90"/>
      <c r="U25" s="84"/>
      <c r="V25" s="20"/>
      <c r="W25" s="20"/>
      <c r="X25" s="44">
        <v>3</v>
      </c>
      <c r="Y25" s="44">
        <v>3</v>
      </c>
      <c r="Z25" s="44">
        <v>2</v>
      </c>
      <c r="AA25" s="44">
        <v>2</v>
      </c>
      <c r="AB25" s="44">
        <v>2</v>
      </c>
      <c r="AC25" s="44">
        <v>3</v>
      </c>
      <c r="AD25" s="44">
        <v>2</v>
      </c>
      <c r="AE25" s="44">
        <v>2</v>
      </c>
      <c r="AF25" s="44">
        <v>3</v>
      </c>
      <c r="AG25" s="44">
        <v>3</v>
      </c>
      <c r="AH25" s="44">
        <v>3</v>
      </c>
      <c r="AI25" s="44">
        <v>3</v>
      </c>
      <c r="AJ25" s="44">
        <v>3</v>
      </c>
      <c r="AK25" s="44">
        <v>3</v>
      </c>
      <c r="AL25" s="44">
        <v>3</v>
      </c>
      <c r="AM25" s="44"/>
      <c r="AN25" s="90"/>
      <c r="AO25" s="90"/>
      <c r="AP25" s="90"/>
      <c r="AQ25" s="90"/>
      <c r="AR25" s="90"/>
      <c r="AS25" s="30"/>
      <c r="AT25" s="30"/>
      <c r="AU25" s="30"/>
      <c r="AV25" s="30"/>
      <c r="AW25" s="20"/>
      <c r="AX25" s="20"/>
      <c r="AY25" s="20"/>
      <c r="AZ25" s="20"/>
      <c r="BA25" s="20"/>
      <c r="BB25" s="20"/>
      <c r="BC25" s="20"/>
      <c r="BD25" s="20"/>
      <c r="BE25" s="44">
        <f>SUM(X25:AL25)</f>
        <v>40</v>
      </c>
      <c r="BF25" s="44"/>
    </row>
    <row r="26" spans="1:58" ht="12.75">
      <c r="A26" s="175"/>
      <c r="B26" s="169"/>
      <c r="C26" s="143"/>
      <c r="D26" s="11" t="s">
        <v>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90"/>
      <c r="T26" s="90"/>
      <c r="U26" s="84"/>
      <c r="V26" s="20"/>
      <c r="W26" s="20"/>
      <c r="X26" s="44"/>
      <c r="Y26" s="44"/>
      <c r="Z26" s="44"/>
      <c r="AA26" s="44"/>
      <c r="AB26" s="44"/>
      <c r="AC26" s="44"/>
      <c r="AD26" s="44"/>
      <c r="AE26" s="44">
        <v>1</v>
      </c>
      <c r="AF26" s="44">
        <v>1</v>
      </c>
      <c r="AG26" s="44">
        <v>1</v>
      </c>
      <c r="AH26" s="44">
        <v>1</v>
      </c>
      <c r="AI26" s="44">
        <v>1</v>
      </c>
      <c r="AJ26" s="44">
        <v>1</v>
      </c>
      <c r="AK26" s="44">
        <v>1</v>
      </c>
      <c r="AL26" s="44">
        <v>1</v>
      </c>
      <c r="AM26" s="44"/>
      <c r="AN26" s="90"/>
      <c r="AO26" s="90"/>
      <c r="AP26" s="90"/>
      <c r="AQ26" s="90"/>
      <c r="AR26" s="90"/>
      <c r="AS26" s="30"/>
      <c r="AT26" s="30"/>
      <c r="AU26" s="30"/>
      <c r="AV26" s="30"/>
      <c r="AW26" s="20"/>
      <c r="AX26" s="20"/>
      <c r="AY26" s="20"/>
      <c r="AZ26" s="20"/>
      <c r="BA26" s="20"/>
      <c r="BB26" s="20"/>
      <c r="BC26" s="20"/>
      <c r="BD26" s="20"/>
      <c r="BE26" s="44"/>
      <c r="BF26" s="44">
        <f>SUM(X26:AL26)</f>
        <v>8</v>
      </c>
    </row>
    <row r="27" spans="1:58" ht="13.5" customHeight="1">
      <c r="A27" s="175"/>
      <c r="B27" s="169" t="s">
        <v>125</v>
      </c>
      <c r="C27" s="142" t="s">
        <v>126</v>
      </c>
      <c r="D27" s="10" t="s">
        <v>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4"/>
      <c r="P27" s="44"/>
      <c r="Q27" s="44"/>
      <c r="R27" s="44"/>
      <c r="S27" s="90"/>
      <c r="T27" s="90"/>
      <c r="U27" s="84"/>
      <c r="V27" s="20"/>
      <c r="W27" s="20"/>
      <c r="X27" s="24">
        <v>4</v>
      </c>
      <c r="Y27" s="24">
        <v>4</v>
      </c>
      <c r="Z27" s="24">
        <v>4</v>
      </c>
      <c r="AA27" s="24">
        <v>4</v>
      </c>
      <c r="AB27" s="24">
        <v>4</v>
      </c>
      <c r="AC27" s="24">
        <v>4</v>
      </c>
      <c r="AD27" s="24">
        <v>4</v>
      </c>
      <c r="AE27" s="24">
        <v>4</v>
      </c>
      <c r="AF27" s="24">
        <v>4</v>
      </c>
      <c r="AG27" s="24">
        <v>4</v>
      </c>
      <c r="AH27" s="24">
        <v>4</v>
      </c>
      <c r="AI27" s="24">
        <v>3</v>
      </c>
      <c r="AJ27" s="24">
        <v>3</v>
      </c>
      <c r="AK27" s="24">
        <v>3</v>
      </c>
      <c r="AL27" s="24">
        <v>3</v>
      </c>
      <c r="AM27" s="44"/>
      <c r="AN27" s="90"/>
      <c r="AO27" s="90"/>
      <c r="AP27" s="90"/>
      <c r="AQ27" s="90"/>
      <c r="AR27" s="90"/>
      <c r="AS27" s="30"/>
      <c r="AT27" s="30"/>
      <c r="AU27" s="30"/>
      <c r="AV27" s="30"/>
      <c r="AW27" s="20"/>
      <c r="AX27" s="20"/>
      <c r="AY27" s="20"/>
      <c r="AZ27" s="20"/>
      <c r="BA27" s="20"/>
      <c r="BB27" s="20"/>
      <c r="BC27" s="20"/>
      <c r="BD27" s="20"/>
      <c r="BE27" s="24">
        <f>SUM(E27:AO27)</f>
        <v>56</v>
      </c>
      <c r="BF27" s="24"/>
    </row>
    <row r="28" spans="1:58" ht="13.5" customHeight="1">
      <c r="A28" s="175"/>
      <c r="B28" s="169"/>
      <c r="C28" s="143"/>
      <c r="D28" s="11" t="s">
        <v>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4"/>
      <c r="P28" s="44"/>
      <c r="Q28" s="44"/>
      <c r="R28" s="44"/>
      <c r="S28" s="90"/>
      <c r="T28" s="90"/>
      <c r="U28" s="84"/>
      <c r="V28" s="20"/>
      <c r="W28" s="20"/>
      <c r="X28" s="24"/>
      <c r="Y28" s="24"/>
      <c r="Z28" s="24"/>
      <c r="AA28" s="24"/>
      <c r="AB28" s="24"/>
      <c r="AC28" s="24">
        <v>1</v>
      </c>
      <c r="AD28" s="24"/>
      <c r="AE28" s="24">
        <v>1</v>
      </c>
      <c r="AF28" s="24">
        <v>1</v>
      </c>
      <c r="AG28" s="24">
        <v>1</v>
      </c>
      <c r="AH28" s="24">
        <v>1</v>
      </c>
      <c r="AI28" s="24">
        <v>1</v>
      </c>
      <c r="AJ28" s="24">
        <v>1</v>
      </c>
      <c r="AK28" s="24">
        <v>1</v>
      </c>
      <c r="AL28" s="24"/>
      <c r="AM28" s="44"/>
      <c r="AN28" s="90"/>
      <c r="AO28" s="90"/>
      <c r="AP28" s="90"/>
      <c r="AQ28" s="90"/>
      <c r="AR28" s="90"/>
      <c r="AS28" s="30"/>
      <c r="AT28" s="30"/>
      <c r="AU28" s="30"/>
      <c r="AV28" s="30"/>
      <c r="AW28" s="20"/>
      <c r="AX28" s="20"/>
      <c r="AY28" s="20"/>
      <c r="AZ28" s="20"/>
      <c r="BA28" s="20"/>
      <c r="BB28" s="20"/>
      <c r="BC28" s="20"/>
      <c r="BD28" s="20"/>
      <c r="BE28" s="24"/>
      <c r="BF28" s="24">
        <f>SUM(X28:AL28)</f>
        <v>8</v>
      </c>
    </row>
    <row r="29" spans="1:58" ht="15" customHeight="1">
      <c r="A29" s="175"/>
      <c r="B29" s="169" t="s">
        <v>81</v>
      </c>
      <c r="C29" s="142" t="s">
        <v>80</v>
      </c>
      <c r="D29" s="10" t="s">
        <v>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4"/>
      <c r="P29" s="44"/>
      <c r="Q29" s="44"/>
      <c r="R29" s="44"/>
      <c r="S29" s="90"/>
      <c r="T29" s="90"/>
      <c r="U29" s="84"/>
      <c r="V29" s="20"/>
      <c r="W29" s="20"/>
      <c r="X29" s="24">
        <v>3</v>
      </c>
      <c r="Y29" s="24">
        <v>3</v>
      </c>
      <c r="Z29" s="24">
        <v>4</v>
      </c>
      <c r="AA29" s="24">
        <v>4</v>
      </c>
      <c r="AB29" s="24">
        <v>4</v>
      </c>
      <c r="AC29" s="24">
        <v>4</v>
      </c>
      <c r="AD29" s="24">
        <v>4</v>
      </c>
      <c r="AE29" s="24">
        <v>4</v>
      </c>
      <c r="AF29" s="24">
        <v>4</v>
      </c>
      <c r="AG29" s="24">
        <v>4</v>
      </c>
      <c r="AH29" s="24">
        <v>4</v>
      </c>
      <c r="AI29" s="24">
        <v>4</v>
      </c>
      <c r="AJ29" s="24">
        <v>4</v>
      </c>
      <c r="AK29" s="24">
        <v>4</v>
      </c>
      <c r="AL29" s="24">
        <v>2</v>
      </c>
      <c r="AM29" s="44"/>
      <c r="AN29" s="90"/>
      <c r="AO29" s="90"/>
      <c r="AP29" s="90"/>
      <c r="AQ29" s="90"/>
      <c r="AR29" s="90"/>
      <c r="AS29" s="30"/>
      <c r="AT29" s="30"/>
      <c r="AU29" s="30"/>
      <c r="AV29" s="30"/>
      <c r="AW29" s="20"/>
      <c r="AX29" s="20"/>
      <c r="AY29" s="20"/>
      <c r="AZ29" s="20"/>
      <c r="BA29" s="20"/>
      <c r="BB29" s="20"/>
      <c r="BC29" s="20"/>
      <c r="BD29" s="20"/>
      <c r="BE29" s="24">
        <f>SUM(E29:AT29)</f>
        <v>56</v>
      </c>
      <c r="BF29" s="24"/>
    </row>
    <row r="30" spans="1:58" ht="22.5" customHeight="1">
      <c r="A30" s="175"/>
      <c r="B30" s="169"/>
      <c r="C30" s="143"/>
      <c r="D30" s="11" t="s">
        <v>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4"/>
      <c r="P30" s="44"/>
      <c r="Q30" s="44"/>
      <c r="R30" s="44"/>
      <c r="S30" s="90"/>
      <c r="T30" s="90"/>
      <c r="U30" s="84"/>
      <c r="V30" s="20"/>
      <c r="W30" s="20"/>
      <c r="X30" s="24">
        <v>1</v>
      </c>
      <c r="Y30" s="24"/>
      <c r="Z30" s="24"/>
      <c r="AA30" s="24"/>
      <c r="AB30" s="24">
        <v>1</v>
      </c>
      <c r="AC30" s="24">
        <v>1</v>
      </c>
      <c r="AD30" s="24">
        <v>1</v>
      </c>
      <c r="AE30" s="24">
        <v>1</v>
      </c>
      <c r="AF30" s="24">
        <v>1</v>
      </c>
      <c r="AG30" s="24">
        <v>1</v>
      </c>
      <c r="AH30" s="24">
        <v>1</v>
      </c>
      <c r="AI30" s="24">
        <v>1</v>
      </c>
      <c r="AJ30" s="24">
        <v>1</v>
      </c>
      <c r="AK30" s="24">
        <v>1</v>
      </c>
      <c r="AL30" s="24">
        <v>1</v>
      </c>
      <c r="AM30" s="44"/>
      <c r="AN30" s="90"/>
      <c r="AO30" s="90"/>
      <c r="AP30" s="90"/>
      <c r="AQ30" s="90"/>
      <c r="AR30" s="90"/>
      <c r="AS30" s="30"/>
      <c r="AT30" s="30"/>
      <c r="AU30" s="30"/>
      <c r="AV30" s="30"/>
      <c r="AW30" s="20"/>
      <c r="AX30" s="20"/>
      <c r="AY30" s="20"/>
      <c r="AZ30" s="20"/>
      <c r="BA30" s="20"/>
      <c r="BB30" s="20"/>
      <c r="BC30" s="20"/>
      <c r="BD30" s="20"/>
      <c r="BE30" s="24"/>
      <c r="BF30" s="24">
        <f>SUM(X30:AL30)</f>
        <v>12</v>
      </c>
    </row>
    <row r="31" spans="1:58" ht="22.5" customHeight="1">
      <c r="A31" s="175"/>
      <c r="B31" s="169" t="s">
        <v>178</v>
      </c>
      <c r="C31" s="130" t="s">
        <v>103</v>
      </c>
      <c r="D31" s="10" t="s">
        <v>8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2</v>
      </c>
      <c r="O31" s="24">
        <v>3</v>
      </c>
      <c r="P31" s="24">
        <v>3</v>
      </c>
      <c r="Q31" s="24">
        <v>2</v>
      </c>
      <c r="R31" s="44">
        <v>2</v>
      </c>
      <c r="S31" s="90"/>
      <c r="T31" s="90"/>
      <c r="U31" s="44">
        <v>2</v>
      </c>
      <c r="V31" s="20"/>
      <c r="W31" s="20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44"/>
      <c r="AN31" s="90"/>
      <c r="AO31" s="90"/>
      <c r="AP31" s="90"/>
      <c r="AQ31" s="90"/>
      <c r="AR31" s="90"/>
      <c r="AS31" s="30"/>
      <c r="AT31" s="30"/>
      <c r="AU31" s="30"/>
      <c r="AV31" s="30"/>
      <c r="AW31" s="20"/>
      <c r="AX31" s="20"/>
      <c r="AY31" s="20"/>
      <c r="AZ31" s="20"/>
      <c r="BA31" s="20"/>
      <c r="BB31" s="20"/>
      <c r="BC31" s="20"/>
      <c r="BD31" s="20"/>
      <c r="BE31" s="24">
        <f>SUM(E31:AT31)</f>
        <v>32</v>
      </c>
      <c r="BF31" s="24"/>
    </row>
    <row r="32" spans="1:58" ht="22.5" customHeight="1">
      <c r="A32" s="175"/>
      <c r="B32" s="169"/>
      <c r="C32" s="131"/>
      <c r="D32" s="11" t="s">
        <v>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4"/>
      <c r="P32" s="44"/>
      <c r="Q32" s="44"/>
      <c r="R32" s="44"/>
      <c r="S32" s="90"/>
      <c r="T32" s="90"/>
      <c r="U32" s="84"/>
      <c r="V32" s="20"/>
      <c r="W32" s="20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44"/>
      <c r="AN32" s="90"/>
      <c r="AO32" s="90"/>
      <c r="AP32" s="90"/>
      <c r="AQ32" s="90"/>
      <c r="AR32" s="90"/>
      <c r="AS32" s="30"/>
      <c r="AT32" s="30"/>
      <c r="AU32" s="30"/>
      <c r="AV32" s="30"/>
      <c r="AW32" s="20"/>
      <c r="AX32" s="20"/>
      <c r="AY32" s="20"/>
      <c r="AZ32" s="20"/>
      <c r="BA32" s="20"/>
      <c r="BB32" s="20"/>
      <c r="BC32" s="20"/>
      <c r="BD32" s="20"/>
      <c r="BE32" s="24"/>
      <c r="BF32" s="24">
        <f>SUM(X32:AL32)</f>
        <v>0</v>
      </c>
    </row>
    <row r="33" spans="1:58" ht="12.75">
      <c r="A33" s="175"/>
      <c r="B33" s="158" t="s">
        <v>16</v>
      </c>
      <c r="C33" s="117" t="s">
        <v>17</v>
      </c>
      <c r="D33" s="15" t="s">
        <v>8</v>
      </c>
      <c r="E33" s="26">
        <f>SUM(E35,E44,E50,E54)</f>
        <v>26</v>
      </c>
      <c r="F33" s="26">
        <f aca="true" t="shared" si="7" ref="F33:AM33">SUM(F35,F44,F50,F54)</f>
        <v>26</v>
      </c>
      <c r="G33" s="26">
        <f t="shared" si="7"/>
        <v>26</v>
      </c>
      <c r="H33" s="26">
        <f t="shared" si="7"/>
        <v>25</v>
      </c>
      <c r="I33" s="26">
        <f t="shared" si="7"/>
        <v>27</v>
      </c>
      <c r="J33" s="26">
        <f t="shared" si="7"/>
        <v>27</v>
      </c>
      <c r="K33" s="26">
        <f t="shared" si="7"/>
        <v>26</v>
      </c>
      <c r="L33" s="26">
        <f t="shared" si="7"/>
        <v>25</v>
      </c>
      <c r="M33" s="26">
        <f t="shared" si="7"/>
        <v>26</v>
      </c>
      <c r="N33" s="26">
        <f t="shared" si="7"/>
        <v>26</v>
      </c>
      <c r="O33" s="26">
        <f t="shared" si="7"/>
        <v>25</v>
      </c>
      <c r="P33" s="26">
        <f t="shared" si="7"/>
        <v>24</v>
      </c>
      <c r="Q33" s="26">
        <f t="shared" si="7"/>
        <v>25</v>
      </c>
      <c r="R33" s="26">
        <f t="shared" si="7"/>
        <v>26</v>
      </c>
      <c r="S33" s="90">
        <f t="shared" si="7"/>
        <v>36</v>
      </c>
      <c r="T33" s="90">
        <f t="shared" si="7"/>
        <v>36</v>
      </c>
      <c r="U33" s="26">
        <f t="shared" si="7"/>
        <v>34</v>
      </c>
      <c r="V33" s="23">
        <f t="shared" si="7"/>
        <v>0</v>
      </c>
      <c r="W33" s="23">
        <f t="shared" si="7"/>
        <v>0</v>
      </c>
      <c r="X33" s="26">
        <f t="shared" si="7"/>
        <v>15</v>
      </c>
      <c r="Y33" s="26">
        <f t="shared" si="7"/>
        <v>16</v>
      </c>
      <c r="Z33" s="26">
        <f t="shared" si="7"/>
        <v>16</v>
      </c>
      <c r="AA33" s="26">
        <f t="shared" si="7"/>
        <v>16</v>
      </c>
      <c r="AB33" s="26">
        <f t="shared" si="7"/>
        <v>15</v>
      </c>
      <c r="AC33" s="26">
        <f t="shared" si="7"/>
        <v>15</v>
      </c>
      <c r="AD33" s="26">
        <f t="shared" si="7"/>
        <v>14</v>
      </c>
      <c r="AE33" s="26">
        <f t="shared" si="7"/>
        <v>13</v>
      </c>
      <c r="AF33" s="26">
        <f t="shared" si="7"/>
        <v>13</v>
      </c>
      <c r="AG33" s="26">
        <f t="shared" si="7"/>
        <v>15</v>
      </c>
      <c r="AH33" s="26">
        <f t="shared" si="7"/>
        <v>13</v>
      </c>
      <c r="AI33" s="26">
        <f t="shared" si="7"/>
        <v>14</v>
      </c>
      <c r="AJ33" s="26">
        <f t="shared" si="7"/>
        <v>13</v>
      </c>
      <c r="AK33" s="26">
        <f t="shared" si="7"/>
        <v>14</v>
      </c>
      <c r="AL33" s="26">
        <f t="shared" si="7"/>
        <v>20</v>
      </c>
      <c r="AM33" s="26">
        <f t="shared" si="7"/>
        <v>34</v>
      </c>
      <c r="AN33" s="90"/>
      <c r="AO33" s="90"/>
      <c r="AP33" s="90"/>
      <c r="AQ33" s="90"/>
      <c r="AR33" s="90"/>
      <c r="AS33" s="30"/>
      <c r="AT33" s="30"/>
      <c r="AU33" s="30"/>
      <c r="AV33" s="30"/>
      <c r="AW33" s="20"/>
      <c r="AX33" s="20"/>
      <c r="AY33" s="20"/>
      <c r="AZ33" s="20"/>
      <c r="BA33" s="20"/>
      <c r="BB33" s="20"/>
      <c r="BC33" s="20"/>
      <c r="BD33" s="20"/>
      <c r="BE33" s="26">
        <f>SUM(BE35,BE44,BE50,BE54)</f>
        <v>1058</v>
      </c>
      <c r="BF33" s="26"/>
    </row>
    <row r="34" spans="1:58" ht="12.75">
      <c r="A34" s="175"/>
      <c r="B34" s="158"/>
      <c r="C34" s="117"/>
      <c r="D34" s="15" t="s">
        <v>9</v>
      </c>
      <c r="E34" s="26">
        <f>SUM(E36,E45,E51,E55)</f>
        <v>1</v>
      </c>
      <c r="F34" s="26">
        <f aca="true" t="shared" si="8" ref="F34:AM34">SUM(F36,F45,F51,F55)</f>
        <v>1</v>
      </c>
      <c r="G34" s="26">
        <f t="shared" si="8"/>
        <v>1</v>
      </c>
      <c r="H34" s="26">
        <f t="shared" si="8"/>
        <v>2</v>
      </c>
      <c r="I34" s="26">
        <f t="shared" si="8"/>
        <v>0</v>
      </c>
      <c r="J34" s="26">
        <f t="shared" si="8"/>
        <v>0</v>
      </c>
      <c r="K34" s="26">
        <f t="shared" si="8"/>
        <v>0</v>
      </c>
      <c r="L34" s="26">
        <f t="shared" si="8"/>
        <v>1</v>
      </c>
      <c r="M34" s="26">
        <f t="shared" si="8"/>
        <v>1</v>
      </c>
      <c r="N34" s="26">
        <f t="shared" si="8"/>
        <v>2</v>
      </c>
      <c r="O34" s="26">
        <f t="shared" si="8"/>
        <v>2</v>
      </c>
      <c r="P34" s="26">
        <f t="shared" si="8"/>
        <v>2</v>
      </c>
      <c r="Q34" s="26">
        <f t="shared" si="8"/>
        <v>4</v>
      </c>
      <c r="R34" s="26">
        <f t="shared" si="8"/>
        <v>3</v>
      </c>
      <c r="S34" s="90">
        <f t="shared" si="8"/>
        <v>0</v>
      </c>
      <c r="T34" s="90">
        <f t="shared" si="8"/>
        <v>0</v>
      </c>
      <c r="U34" s="26">
        <f t="shared" si="8"/>
        <v>0</v>
      </c>
      <c r="V34" s="23">
        <f t="shared" si="8"/>
        <v>0</v>
      </c>
      <c r="W34" s="23">
        <f t="shared" si="8"/>
        <v>0</v>
      </c>
      <c r="X34" s="26">
        <f t="shared" si="8"/>
        <v>4</v>
      </c>
      <c r="Y34" s="26">
        <f t="shared" si="8"/>
        <v>4</v>
      </c>
      <c r="Z34" s="26">
        <f t="shared" si="8"/>
        <v>4</v>
      </c>
      <c r="AA34" s="26">
        <f t="shared" si="8"/>
        <v>4</v>
      </c>
      <c r="AB34" s="26">
        <f t="shared" si="8"/>
        <v>4</v>
      </c>
      <c r="AC34" s="26">
        <f t="shared" si="8"/>
        <v>2</v>
      </c>
      <c r="AD34" s="26">
        <f t="shared" si="8"/>
        <v>5</v>
      </c>
      <c r="AE34" s="26">
        <f t="shared" si="8"/>
        <v>4</v>
      </c>
      <c r="AF34" s="26">
        <f t="shared" si="8"/>
        <v>3</v>
      </c>
      <c r="AG34" s="26">
        <f t="shared" si="8"/>
        <v>1</v>
      </c>
      <c r="AH34" s="26">
        <f t="shared" si="8"/>
        <v>2</v>
      </c>
      <c r="AI34" s="26">
        <f t="shared" si="8"/>
        <v>2</v>
      </c>
      <c r="AJ34" s="26">
        <f t="shared" si="8"/>
        <v>3</v>
      </c>
      <c r="AK34" s="26">
        <f t="shared" si="8"/>
        <v>4</v>
      </c>
      <c r="AL34" s="26">
        <f t="shared" si="8"/>
        <v>0</v>
      </c>
      <c r="AM34" s="26">
        <f t="shared" si="8"/>
        <v>2</v>
      </c>
      <c r="AN34" s="90"/>
      <c r="AO34" s="90"/>
      <c r="AP34" s="90"/>
      <c r="AQ34" s="90"/>
      <c r="AR34" s="90"/>
      <c r="AS34" s="30"/>
      <c r="AT34" s="30"/>
      <c r="AU34" s="30"/>
      <c r="AV34" s="30"/>
      <c r="AW34" s="20"/>
      <c r="AX34" s="20"/>
      <c r="AY34" s="20"/>
      <c r="AZ34" s="20"/>
      <c r="BA34" s="20"/>
      <c r="BB34" s="20"/>
      <c r="BC34" s="20"/>
      <c r="BD34" s="20"/>
      <c r="BE34" s="26"/>
      <c r="BF34" s="26">
        <f>SUM(BF55,BF51,BF45,BF36)</f>
        <v>68</v>
      </c>
    </row>
    <row r="35" spans="1:58" ht="19.5" customHeight="1">
      <c r="A35" s="175"/>
      <c r="B35" s="138" t="s">
        <v>28</v>
      </c>
      <c r="C35" s="106" t="s">
        <v>73</v>
      </c>
      <c r="D35" s="15" t="s">
        <v>8</v>
      </c>
      <c r="E35" s="26">
        <f>SUM(E37,E39,E41,E42,E43,E42)</f>
        <v>10</v>
      </c>
      <c r="F35" s="26">
        <f aca="true" t="shared" si="9" ref="F35:AL35">SUM(F37,F39,F41,F42,F43,F42)</f>
        <v>11</v>
      </c>
      <c r="G35" s="26">
        <f t="shared" si="9"/>
        <v>11</v>
      </c>
      <c r="H35" s="26">
        <f t="shared" si="9"/>
        <v>11</v>
      </c>
      <c r="I35" s="26">
        <f t="shared" si="9"/>
        <v>11</v>
      </c>
      <c r="J35" s="26">
        <f t="shared" si="9"/>
        <v>11</v>
      </c>
      <c r="K35" s="26">
        <f t="shared" si="9"/>
        <v>11</v>
      </c>
      <c r="L35" s="26">
        <f t="shared" si="9"/>
        <v>10</v>
      </c>
      <c r="M35" s="26">
        <f t="shared" si="9"/>
        <v>10</v>
      </c>
      <c r="N35" s="26">
        <f t="shared" si="9"/>
        <v>10</v>
      </c>
      <c r="O35" s="26">
        <f t="shared" si="9"/>
        <v>10</v>
      </c>
      <c r="P35" s="26">
        <f t="shared" si="9"/>
        <v>10</v>
      </c>
      <c r="Q35" s="26">
        <f t="shared" si="9"/>
        <v>10</v>
      </c>
      <c r="R35" s="26">
        <f t="shared" si="9"/>
        <v>11</v>
      </c>
      <c r="S35" s="90">
        <v>0</v>
      </c>
      <c r="T35" s="90">
        <v>36</v>
      </c>
      <c r="U35" s="25">
        <v>15</v>
      </c>
      <c r="V35" s="20">
        <v>0</v>
      </c>
      <c r="W35" s="20">
        <v>0</v>
      </c>
      <c r="X35" s="26">
        <f t="shared" si="9"/>
        <v>3</v>
      </c>
      <c r="Y35" s="26">
        <f t="shared" si="9"/>
        <v>3</v>
      </c>
      <c r="Z35" s="26">
        <f t="shared" si="9"/>
        <v>3</v>
      </c>
      <c r="AA35" s="26">
        <f t="shared" si="9"/>
        <v>3</v>
      </c>
      <c r="AB35" s="26">
        <f t="shared" si="9"/>
        <v>3</v>
      </c>
      <c r="AC35" s="26">
        <f t="shared" si="9"/>
        <v>3</v>
      </c>
      <c r="AD35" s="26">
        <f t="shared" si="9"/>
        <v>3</v>
      </c>
      <c r="AE35" s="26">
        <f t="shared" si="9"/>
        <v>3</v>
      </c>
      <c r="AF35" s="26">
        <f t="shared" si="9"/>
        <v>3</v>
      </c>
      <c r="AG35" s="26">
        <f t="shared" si="9"/>
        <v>3</v>
      </c>
      <c r="AH35" s="26">
        <f t="shared" si="9"/>
        <v>3</v>
      </c>
      <c r="AI35" s="26">
        <f t="shared" si="9"/>
        <v>3</v>
      </c>
      <c r="AJ35" s="26">
        <f t="shared" si="9"/>
        <v>2</v>
      </c>
      <c r="AK35" s="26">
        <f t="shared" si="9"/>
        <v>3</v>
      </c>
      <c r="AL35" s="26">
        <f t="shared" si="9"/>
        <v>3</v>
      </c>
      <c r="AM35" s="26">
        <v>19</v>
      </c>
      <c r="AN35" s="90"/>
      <c r="AO35" s="90"/>
      <c r="AP35" s="90"/>
      <c r="AQ35" s="90"/>
      <c r="AR35" s="90"/>
      <c r="AS35" s="30"/>
      <c r="AT35" s="30"/>
      <c r="AU35" s="30"/>
      <c r="AV35" s="30"/>
      <c r="AW35" s="20"/>
      <c r="AX35" s="20"/>
      <c r="AY35" s="20"/>
      <c r="AZ35" s="20"/>
      <c r="BA35" s="20"/>
      <c r="BB35" s="20"/>
      <c r="BC35" s="20"/>
      <c r="BD35" s="20"/>
      <c r="BE35" s="26">
        <f>SUM(BE37:BE43)</f>
        <v>369</v>
      </c>
      <c r="BF35" s="26"/>
    </row>
    <row r="36" spans="1:58" ht="45" customHeight="1">
      <c r="A36" s="175"/>
      <c r="B36" s="139"/>
      <c r="C36" s="107"/>
      <c r="D36" s="15" t="s">
        <v>9</v>
      </c>
      <c r="E36" s="26">
        <f>SUM(E38,E40)</f>
        <v>1</v>
      </c>
      <c r="F36" s="26">
        <f aca="true" t="shared" si="10" ref="F36:AM36">SUM(F38,F40)</f>
        <v>1</v>
      </c>
      <c r="G36" s="26">
        <f t="shared" si="10"/>
        <v>1</v>
      </c>
      <c r="H36" s="26">
        <f t="shared" si="10"/>
        <v>1</v>
      </c>
      <c r="I36" s="26">
        <f t="shared" si="10"/>
        <v>0</v>
      </c>
      <c r="J36" s="26">
        <f t="shared" si="10"/>
        <v>0</v>
      </c>
      <c r="K36" s="26">
        <f t="shared" si="10"/>
        <v>0</v>
      </c>
      <c r="L36" s="26">
        <f t="shared" si="10"/>
        <v>0</v>
      </c>
      <c r="M36" s="26">
        <f t="shared" si="10"/>
        <v>0</v>
      </c>
      <c r="N36" s="26">
        <f t="shared" si="10"/>
        <v>0</v>
      </c>
      <c r="O36" s="26">
        <f t="shared" si="10"/>
        <v>1</v>
      </c>
      <c r="P36" s="26">
        <f t="shared" si="10"/>
        <v>1</v>
      </c>
      <c r="Q36" s="26">
        <f t="shared" si="10"/>
        <v>1</v>
      </c>
      <c r="R36" s="26">
        <f t="shared" si="10"/>
        <v>1</v>
      </c>
      <c r="S36" s="90">
        <v>0</v>
      </c>
      <c r="T36" s="90">
        <v>0</v>
      </c>
      <c r="U36" s="25"/>
      <c r="V36" s="20">
        <v>0</v>
      </c>
      <c r="W36" s="20">
        <v>0</v>
      </c>
      <c r="X36" s="26">
        <f t="shared" si="10"/>
        <v>0</v>
      </c>
      <c r="Y36" s="26">
        <f t="shared" si="10"/>
        <v>0</v>
      </c>
      <c r="Z36" s="26">
        <f t="shared" si="10"/>
        <v>0</v>
      </c>
      <c r="AA36" s="26">
        <f t="shared" si="10"/>
        <v>0</v>
      </c>
      <c r="AB36" s="26">
        <f t="shared" si="10"/>
        <v>1</v>
      </c>
      <c r="AC36" s="26">
        <f t="shared" si="10"/>
        <v>1</v>
      </c>
      <c r="AD36" s="26">
        <f t="shared" si="10"/>
        <v>1</v>
      </c>
      <c r="AE36" s="26">
        <f t="shared" si="10"/>
        <v>1</v>
      </c>
      <c r="AF36" s="26">
        <f t="shared" si="10"/>
        <v>1</v>
      </c>
      <c r="AG36" s="26">
        <f t="shared" si="10"/>
        <v>0</v>
      </c>
      <c r="AH36" s="26">
        <f t="shared" si="10"/>
        <v>0</v>
      </c>
      <c r="AI36" s="26">
        <f t="shared" si="10"/>
        <v>0</v>
      </c>
      <c r="AJ36" s="26">
        <f t="shared" si="10"/>
        <v>1</v>
      </c>
      <c r="AK36" s="26">
        <f t="shared" si="10"/>
        <v>0</v>
      </c>
      <c r="AL36" s="26">
        <f t="shared" si="10"/>
        <v>0</v>
      </c>
      <c r="AM36" s="26">
        <f t="shared" si="10"/>
        <v>0</v>
      </c>
      <c r="AN36" s="90"/>
      <c r="AO36" s="90"/>
      <c r="AP36" s="90"/>
      <c r="AQ36" s="90"/>
      <c r="AR36" s="90"/>
      <c r="AS36" s="30"/>
      <c r="AT36" s="30"/>
      <c r="AU36" s="30"/>
      <c r="AV36" s="30"/>
      <c r="AW36" s="20"/>
      <c r="AX36" s="20"/>
      <c r="AY36" s="20"/>
      <c r="AZ36" s="20"/>
      <c r="BA36" s="20"/>
      <c r="BB36" s="20"/>
      <c r="BC36" s="20"/>
      <c r="BD36" s="20"/>
      <c r="BE36" s="26"/>
      <c r="BF36" s="26">
        <f>SUM(BF37:BF41)</f>
        <v>14</v>
      </c>
    </row>
    <row r="37" spans="1:58" ht="22.5" customHeight="1">
      <c r="A37" s="175"/>
      <c r="B37" s="140" t="s">
        <v>74</v>
      </c>
      <c r="C37" s="168" t="s">
        <v>75</v>
      </c>
      <c r="D37" s="10" t="s">
        <v>8</v>
      </c>
      <c r="E37" s="24">
        <v>5</v>
      </c>
      <c r="F37" s="24">
        <v>6</v>
      </c>
      <c r="G37" s="24">
        <v>6</v>
      </c>
      <c r="H37" s="24">
        <v>6</v>
      </c>
      <c r="I37" s="24">
        <v>6</v>
      </c>
      <c r="J37" s="24">
        <v>6</v>
      </c>
      <c r="K37" s="24">
        <v>6</v>
      </c>
      <c r="L37" s="24">
        <v>5</v>
      </c>
      <c r="M37" s="24">
        <v>5</v>
      </c>
      <c r="N37" s="24">
        <v>5</v>
      </c>
      <c r="O37" s="24">
        <v>5</v>
      </c>
      <c r="P37" s="24">
        <v>5</v>
      </c>
      <c r="Q37" s="24">
        <v>5</v>
      </c>
      <c r="R37" s="44">
        <v>5</v>
      </c>
      <c r="S37" s="90"/>
      <c r="T37" s="90"/>
      <c r="U37" s="44">
        <v>5</v>
      </c>
      <c r="V37" s="20"/>
      <c r="W37" s="20"/>
      <c r="X37" s="24">
        <v>3</v>
      </c>
      <c r="Y37" s="24">
        <v>3</v>
      </c>
      <c r="Z37" s="24">
        <v>3</v>
      </c>
      <c r="AA37" s="24">
        <v>3</v>
      </c>
      <c r="AB37" s="24">
        <v>3</v>
      </c>
      <c r="AC37" s="24">
        <v>3</v>
      </c>
      <c r="AD37" s="24">
        <v>3</v>
      </c>
      <c r="AE37" s="24">
        <v>3</v>
      </c>
      <c r="AF37" s="24">
        <v>3</v>
      </c>
      <c r="AG37" s="24">
        <v>3</v>
      </c>
      <c r="AH37" s="24">
        <v>3</v>
      </c>
      <c r="AI37" s="24">
        <v>3</v>
      </c>
      <c r="AJ37" s="24">
        <v>2</v>
      </c>
      <c r="AK37" s="24">
        <v>3</v>
      </c>
      <c r="AL37" s="24">
        <v>3</v>
      </c>
      <c r="AM37" s="22">
        <v>7</v>
      </c>
      <c r="AN37" s="90"/>
      <c r="AO37" s="90"/>
      <c r="AP37" s="90"/>
      <c r="AQ37" s="90"/>
      <c r="AR37" s="90"/>
      <c r="AS37" s="30"/>
      <c r="AT37" s="30"/>
      <c r="AU37" s="30"/>
      <c r="AV37" s="30"/>
      <c r="AW37" s="20"/>
      <c r="AX37" s="20"/>
      <c r="AY37" s="20"/>
      <c r="AZ37" s="20"/>
      <c r="BA37" s="20"/>
      <c r="BB37" s="20"/>
      <c r="BC37" s="20"/>
      <c r="BD37" s="20"/>
      <c r="BE37" s="24">
        <f>SUM(E37:AT37)</f>
        <v>132</v>
      </c>
      <c r="BF37" s="24"/>
    </row>
    <row r="38" spans="1:58" ht="17.25" customHeight="1">
      <c r="A38" s="175"/>
      <c r="B38" s="141"/>
      <c r="C38" s="168"/>
      <c r="D38" s="11" t="s">
        <v>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1</v>
      </c>
      <c r="P38" s="44">
        <v>1</v>
      </c>
      <c r="Q38" s="44">
        <v>1</v>
      </c>
      <c r="R38" s="44">
        <v>1</v>
      </c>
      <c r="S38" s="90"/>
      <c r="T38" s="90"/>
      <c r="U38" s="84"/>
      <c r="V38" s="20"/>
      <c r="W38" s="20"/>
      <c r="X38" s="24"/>
      <c r="Y38" s="24"/>
      <c r="Z38" s="24"/>
      <c r="AA38" s="24"/>
      <c r="AB38" s="24">
        <v>1</v>
      </c>
      <c r="AC38" s="24">
        <v>1</v>
      </c>
      <c r="AD38" s="24">
        <v>1</v>
      </c>
      <c r="AE38" s="24">
        <v>1</v>
      </c>
      <c r="AF38" s="24">
        <v>1</v>
      </c>
      <c r="AG38" s="24"/>
      <c r="AH38" s="24"/>
      <c r="AI38" s="24"/>
      <c r="AJ38" s="24">
        <v>1</v>
      </c>
      <c r="AK38" s="24"/>
      <c r="AL38" s="24"/>
      <c r="AM38" s="44"/>
      <c r="AN38" s="90"/>
      <c r="AO38" s="90"/>
      <c r="AP38" s="90"/>
      <c r="AQ38" s="90"/>
      <c r="AR38" s="90"/>
      <c r="AS38" s="30"/>
      <c r="AT38" s="30"/>
      <c r="AU38" s="30"/>
      <c r="AV38" s="30"/>
      <c r="AW38" s="20"/>
      <c r="AX38" s="20"/>
      <c r="AY38" s="20"/>
      <c r="AZ38" s="20"/>
      <c r="BA38" s="20"/>
      <c r="BB38" s="20"/>
      <c r="BC38" s="20"/>
      <c r="BD38" s="20"/>
      <c r="BE38" s="24"/>
      <c r="BF38" s="24">
        <f>SUM(E38:AT38)</f>
        <v>10</v>
      </c>
    </row>
    <row r="39" spans="1:58" ht="19.5" customHeight="1">
      <c r="A39" s="175"/>
      <c r="B39" s="140" t="s">
        <v>85</v>
      </c>
      <c r="C39" s="142" t="s">
        <v>86</v>
      </c>
      <c r="D39" s="10" t="s">
        <v>8</v>
      </c>
      <c r="E39" s="24">
        <v>5</v>
      </c>
      <c r="F39" s="24">
        <v>5</v>
      </c>
      <c r="G39" s="24">
        <v>5</v>
      </c>
      <c r="H39" s="24">
        <v>5</v>
      </c>
      <c r="I39" s="24">
        <v>5</v>
      </c>
      <c r="J39" s="24">
        <v>5</v>
      </c>
      <c r="K39" s="24">
        <v>5</v>
      </c>
      <c r="L39" s="24">
        <v>5</v>
      </c>
      <c r="M39" s="24">
        <v>5</v>
      </c>
      <c r="N39" s="24">
        <v>5</v>
      </c>
      <c r="O39" s="24">
        <v>5</v>
      </c>
      <c r="P39" s="24">
        <v>5</v>
      </c>
      <c r="Q39" s="24">
        <v>5</v>
      </c>
      <c r="R39" s="24">
        <v>6</v>
      </c>
      <c r="S39" s="90"/>
      <c r="T39" s="90"/>
      <c r="U39" s="19">
        <v>10</v>
      </c>
      <c r="V39" s="20"/>
      <c r="W39" s="20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44"/>
      <c r="AN39" s="90"/>
      <c r="AO39" s="90"/>
      <c r="AP39" s="90"/>
      <c r="AQ39" s="90"/>
      <c r="AR39" s="90"/>
      <c r="AS39" s="30"/>
      <c r="AT39" s="30"/>
      <c r="AU39" s="30"/>
      <c r="AV39" s="30"/>
      <c r="AW39" s="20"/>
      <c r="AX39" s="20"/>
      <c r="AY39" s="20"/>
      <c r="AZ39" s="20"/>
      <c r="BA39" s="20"/>
      <c r="BB39" s="20"/>
      <c r="BC39" s="20"/>
      <c r="BD39" s="20"/>
      <c r="BE39" s="24">
        <f>SUM(E39:AT39)</f>
        <v>81</v>
      </c>
      <c r="BF39" s="24"/>
    </row>
    <row r="40" spans="1:58" ht="20.25" customHeight="1">
      <c r="A40" s="175"/>
      <c r="B40" s="141"/>
      <c r="C40" s="143"/>
      <c r="D40" s="11" t="s">
        <v>9</v>
      </c>
      <c r="E40" s="24">
        <v>1</v>
      </c>
      <c r="F40" s="24">
        <v>1</v>
      </c>
      <c r="G40" s="24">
        <v>1</v>
      </c>
      <c r="H40" s="24">
        <v>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90"/>
      <c r="T40" s="90"/>
      <c r="U40" s="84"/>
      <c r="V40" s="20"/>
      <c r="W40" s="20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44"/>
      <c r="AN40" s="90"/>
      <c r="AO40" s="90"/>
      <c r="AP40" s="90"/>
      <c r="AQ40" s="90"/>
      <c r="AR40" s="90"/>
      <c r="AS40" s="30"/>
      <c r="AT40" s="30"/>
      <c r="AU40" s="30"/>
      <c r="AV40" s="30"/>
      <c r="AW40" s="20"/>
      <c r="AX40" s="20"/>
      <c r="AY40" s="20"/>
      <c r="AZ40" s="20"/>
      <c r="BA40" s="20"/>
      <c r="BB40" s="20"/>
      <c r="BC40" s="20"/>
      <c r="BD40" s="20"/>
      <c r="BE40" s="24"/>
      <c r="BF40" s="24">
        <f>SUM(E40:AT40)</f>
        <v>4</v>
      </c>
    </row>
    <row r="41" spans="1:58" ht="17.25" customHeight="1">
      <c r="A41" s="175"/>
      <c r="B41" s="31" t="s">
        <v>27</v>
      </c>
      <c r="C41" s="32" t="s">
        <v>76</v>
      </c>
      <c r="D41" s="10" t="s">
        <v>8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4"/>
      <c r="P41" s="44"/>
      <c r="Q41" s="44"/>
      <c r="R41" s="44"/>
      <c r="S41" s="90"/>
      <c r="T41" s="90">
        <v>36</v>
      </c>
      <c r="U41" s="84"/>
      <c r="V41" s="20"/>
      <c r="W41" s="20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44"/>
      <c r="AN41" s="90"/>
      <c r="AO41" s="90"/>
      <c r="AP41" s="90"/>
      <c r="AQ41" s="90"/>
      <c r="AR41" s="90">
        <v>36</v>
      </c>
      <c r="AS41" s="30"/>
      <c r="AT41" s="30"/>
      <c r="AU41" s="30"/>
      <c r="AV41" s="30"/>
      <c r="AW41" s="20"/>
      <c r="AX41" s="20"/>
      <c r="AY41" s="20"/>
      <c r="AZ41" s="20"/>
      <c r="BA41" s="20"/>
      <c r="BB41" s="20"/>
      <c r="BC41" s="20"/>
      <c r="BD41" s="20"/>
      <c r="BE41" s="47">
        <f>SUM(E41:AT41)</f>
        <v>72</v>
      </c>
      <c r="BF41" s="24"/>
    </row>
    <row r="42" spans="1:58" ht="44.25" customHeight="1">
      <c r="A42" s="175"/>
      <c r="B42" s="31" t="s">
        <v>87</v>
      </c>
      <c r="C42" s="46" t="s">
        <v>26</v>
      </c>
      <c r="D42" s="10" t="s">
        <v>8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4"/>
      <c r="P42" s="44"/>
      <c r="Q42" s="44"/>
      <c r="R42" s="44"/>
      <c r="S42" s="90"/>
      <c r="T42" s="90"/>
      <c r="U42" s="84"/>
      <c r="V42" s="20"/>
      <c r="W42" s="20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44"/>
      <c r="AN42" s="90"/>
      <c r="AO42" s="90"/>
      <c r="AP42" s="90"/>
      <c r="AQ42" s="90"/>
      <c r="AR42" s="90"/>
      <c r="AS42" s="30"/>
      <c r="AT42" s="30"/>
      <c r="AU42" s="30">
        <v>36</v>
      </c>
      <c r="AV42" s="30">
        <v>36</v>
      </c>
      <c r="AW42" s="20"/>
      <c r="AX42" s="20"/>
      <c r="AY42" s="20"/>
      <c r="AZ42" s="20"/>
      <c r="BA42" s="20"/>
      <c r="BB42" s="20"/>
      <c r="BC42" s="20"/>
      <c r="BD42" s="20"/>
      <c r="BE42" s="47">
        <v>72</v>
      </c>
      <c r="BF42" s="49"/>
    </row>
    <row r="43" spans="1:58" ht="30" customHeight="1">
      <c r="A43" s="175"/>
      <c r="B43" s="33"/>
      <c r="C43" s="71" t="s">
        <v>128</v>
      </c>
      <c r="D43" s="10" t="s">
        <v>8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4"/>
      <c r="P43" s="44"/>
      <c r="Q43" s="44"/>
      <c r="R43" s="44"/>
      <c r="S43" s="90"/>
      <c r="T43" s="90"/>
      <c r="U43" s="84"/>
      <c r="V43" s="20"/>
      <c r="W43" s="20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2">
        <v>12</v>
      </c>
      <c r="AN43" s="90"/>
      <c r="AO43" s="90"/>
      <c r="AP43" s="90"/>
      <c r="AQ43" s="90"/>
      <c r="AR43" s="90"/>
      <c r="AS43" s="30"/>
      <c r="AT43" s="30"/>
      <c r="AU43" s="30"/>
      <c r="AV43" s="30"/>
      <c r="AW43" s="20"/>
      <c r="AX43" s="20"/>
      <c r="AY43" s="20"/>
      <c r="AZ43" s="20"/>
      <c r="BA43" s="20"/>
      <c r="BB43" s="20"/>
      <c r="BC43" s="20"/>
      <c r="BD43" s="20"/>
      <c r="BE43" s="45">
        <v>12</v>
      </c>
      <c r="BF43" s="49"/>
    </row>
    <row r="44" spans="1:58" ht="17.25" customHeight="1">
      <c r="A44" s="175"/>
      <c r="B44" s="138" t="s">
        <v>31</v>
      </c>
      <c r="C44" s="106" t="s">
        <v>73</v>
      </c>
      <c r="D44" s="15" t="s">
        <v>8</v>
      </c>
      <c r="E44" s="26">
        <f>SUM(E46,E48)</f>
        <v>6</v>
      </c>
      <c r="F44" s="26">
        <f aca="true" t="shared" si="11" ref="F44:AL44">SUM(F46,F48)</f>
        <v>5</v>
      </c>
      <c r="G44" s="26">
        <f t="shared" si="11"/>
        <v>5</v>
      </c>
      <c r="H44" s="26">
        <f t="shared" si="11"/>
        <v>6</v>
      </c>
      <c r="I44" s="26">
        <f t="shared" si="11"/>
        <v>5</v>
      </c>
      <c r="J44" s="26">
        <f t="shared" si="11"/>
        <v>5</v>
      </c>
      <c r="K44" s="26">
        <f t="shared" si="11"/>
        <v>5</v>
      </c>
      <c r="L44" s="26">
        <f t="shared" si="11"/>
        <v>5</v>
      </c>
      <c r="M44" s="26">
        <f t="shared" si="11"/>
        <v>6</v>
      </c>
      <c r="N44" s="26">
        <f t="shared" si="11"/>
        <v>6</v>
      </c>
      <c r="O44" s="26">
        <f t="shared" si="11"/>
        <v>6</v>
      </c>
      <c r="P44" s="26">
        <f t="shared" si="11"/>
        <v>6</v>
      </c>
      <c r="Q44" s="26">
        <f t="shared" si="11"/>
        <v>6</v>
      </c>
      <c r="R44" s="26">
        <f t="shared" si="11"/>
        <v>6</v>
      </c>
      <c r="S44" s="90">
        <v>0</v>
      </c>
      <c r="T44" s="90">
        <v>0</v>
      </c>
      <c r="U44" s="26">
        <v>10</v>
      </c>
      <c r="V44" s="20">
        <v>0</v>
      </c>
      <c r="W44" s="20">
        <v>0</v>
      </c>
      <c r="X44" s="26">
        <f t="shared" si="11"/>
        <v>4</v>
      </c>
      <c r="Y44" s="26">
        <f t="shared" si="11"/>
        <v>4</v>
      </c>
      <c r="Z44" s="26">
        <f t="shared" si="11"/>
        <v>5</v>
      </c>
      <c r="AA44" s="26">
        <f t="shared" si="11"/>
        <v>5</v>
      </c>
      <c r="AB44" s="26">
        <f t="shared" si="11"/>
        <v>5</v>
      </c>
      <c r="AC44" s="26">
        <f t="shared" si="11"/>
        <v>4</v>
      </c>
      <c r="AD44" s="26">
        <f t="shared" si="11"/>
        <v>4</v>
      </c>
      <c r="AE44" s="26">
        <f t="shared" si="11"/>
        <v>4</v>
      </c>
      <c r="AF44" s="26">
        <f t="shared" si="11"/>
        <v>4</v>
      </c>
      <c r="AG44" s="26">
        <f t="shared" si="11"/>
        <v>4</v>
      </c>
      <c r="AH44" s="26">
        <f t="shared" si="11"/>
        <v>4</v>
      </c>
      <c r="AI44" s="26">
        <f t="shared" si="11"/>
        <v>4</v>
      </c>
      <c r="AJ44" s="26">
        <f t="shared" si="11"/>
        <v>4</v>
      </c>
      <c r="AK44" s="26">
        <f t="shared" si="11"/>
        <v>4</v>
      </c>
      <c r="AL44" s="26">
        <f t="shared" si="11"/>
        <v>1</v>
      </c>
      <c r="AM44" s="26">
        <v>7</v>
      </c>
      <c r="AN44" s="90"/>
      <c r="AO44" s="90"/>
      <c r="AP44" s="90"/>
      <c r="AQ44" s="90"/>
      <c r="AR44" s="90"/>
      <c r="AS44" s="30"/>
      <c r="AT44" s="30"/>
      <c r="AU44" s="30"/>
      <c r="AV44" s="30"/>
      <c r="AW44" s="20"/>
      <c r="AX44" s="20"/>
      <c r="AY44" s="20"/>
      <c r="AZ44" s="20"/>
      <c r="BA44" s="20"/>
      <c r="BB44" s="20"/>
      <c r="BC44" s="20"/>
      <c r="BD44" s="20"/>
      <c r="BE44" s="26">
        <f>SUM(BE46:BE49)</f>
        <v>191</v>
      </c>
      <c r="BF44" s="26"/>
    </row>
    <row r="45" spans="1:58" ht="45" customHeight="1">
      <c r="A45" s="175"/>
      <c r="B45" s="139"/>
      <c r="C45" s="107"/>
      <c r="D45" s="15" t="s">
        <v>9</v>
      </c>
      <c r="E45" s="26">
        <f>SUM(E47)</f>
        <v>0</v>
      </c>
      <c r="F45" s="26">
        <f aca="true" t="shared" si="12" ref="F45:AM45">SUM(F47)</f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</v>
      </c>
      <c r="K45" s="26">
        <f t="shared" si="12"/>
        <v>0</v>
      </c>
      <c r="L45" s="26">
        <f t="shared" si="12"/>
        <v>0</v>
      </c>
      <c r="M45" s="26">
        <f t="shared" si="12"/>
        <v>0</v>
      </c>
      <c r="N45" s="26">
        <f t="shared" si="12"/>
        <v>0</v>
      </c>
      <c r="O45" s="26">
        <f t="shared" si="12"/>
        <v>0</v>
      </c>
      <c r="P45" s="26">
        <f t="shared" si="12"/>
        <v>0</v>
      </c>
      <c r="Q45" s="26">
        <f t="shared" si="12"/>
        <v>2</v>
      </c>
      <c r="R45" s="26">
        <f t="shared" si="12"/>
        <v>2</v>
      </c>
      <c r="S45" s="90">
        <v>0</v>
      </c>
      <c r="T45" s="90">
        <v>0</v>
      </c>
      <c r="U45" s="26"/>
      <c r="V45" s="20">
        <v>0</v>
      </c>
      <c r="W45" s="20">
        <v>0</v>
      </c>
      <c r="X45" s="26">
        <f t="shared" si="12"/>
        <v>1</v>
      </c>
      <c r="Y45" s="26">
        <f t="shared" si="12"/>
        <v>1</v>
      </c>
      <c r="Z45" s="26">
        <f t="shared" si="12"/>
        <v>1</v>
      </c>
      <c r="AA45" s="26">
        <f t="shared" si="12"/>
        <v>1</v>
      </c>
      <c r="AB45" s="26">
        <f t="shared" si="12"/>
        <v>1</v>
      </c>
      <c r="AC45" s="26">
        <f t="shared" si="12"/>
        <v>1</v>
      </c>
      <c r="AD45" s="26">
        <f t="shared" si="12"/>
        <v>1</v>
      </c>
      <c r="AE45" s="26">
        <f t="shared" si="12"/>
        <v>1</v>
      </c>
      <c r="AF45" s="26">
        <f t="shared" si="12"/>
        <v>0</v>
      </c>
      <c r="AG45" s="26">
        <f t="shared" si="12"/>
        <v>0</v>
      </c>
      <c r="AH45" s="26">
        <f t="shared" si="12"/>
        <v>1</v>
      </c>
      <c r="AI45" s="26">
        <f t="shared" si="12"/>
        <v>0</v>
      </c>
      <c r="AJ45" s="26">
        <f t="shared" si="12"/>
        <v>0</v>
      </c>
      <c r="AK45" s="26">
        <f t="shared" si="12"/>
        <v>1</v>
      </c>
      <c r="AL45" s="26">
        <f t="shared" si="12"/>
        <v>0</v>
      </c>
      <c r="AM45" s="26">
        <f t="shared" si="12"/>
        <v>0</v>
      </c>
      <c r="AN45" s="90"/>
      <c r="AO45" s="90"/>
      <c r="AP45" s="90"/>
      <c r="AQ45" s="90"/>
      <c r="AR45" s="90"/>
      <c r="AS45" s="30"/>
      <c r="AT45" s="30"/>
      <c r="AU45" s="30"/>
      <c r="AV45" s="30"/>
      <c r="AW45" s="20"/>
      <c r="AX45" s="20"/>
      <c r="AY45" s="20"/>
      <c r="AZ45" s="20"/>
      <c r="BA45" s="20"/>
      <c r="BB45" s="20"/>
      <c r="BC45" s="20"/>
      <c r="BD45" s="20"/>
      <c r="BE45" s="26"/>
      <c r="BF45" s="26">
        <f>SUM(BF46:BF47)</f>
        <v>14</v>
      </c>
    </row>
    <row r="46" spans="1:58" ht="22.5" customHeight="1">
      <c r="A46" s="175"/>
      <c r="B46" s="140" t="s">
        <v>88</v>
      </c>
      <c r="C46" s="142" t="s">
        <v>89</v>
      </c>
      <c r="D46" s="10" t="s">
        <v>8</v>
      </c>
      <c r="E46" s="24">
        <v>6</v>
      </c>
      <c r="F46" s="24">
        <v>5</v>
      </c>
      <c r="G46" s="24">
        <v>5</v>
      </c>
      <c r="H46" s="24">
        <v>6</v>
      </c>
      <c r="I46" s="24">
        <v>5</v>
      </c>
      <c r="J46" s="24">
        <v>5</v>
      </c>
      <c r="K46" s="24">
        <v>5</v>
      </c>
      <c r="L46" s="24">
        <v>5</v>
      </c>
      <c r="M46" s="24">
        <v>6</v>
      </c>
      <c r="N46" s="24">
        <v>6</v>
      </c>
      <c r="O46" s="24">
        <v>6</v>
      </c>
      <c r="P46" s="24">
        <v>6</v>
      </c>
      <c r="Q46" s="24">
        <v>6</v>
      </c>
      <c r="R46" s="24">
        <v>6</v>
      </c>
      <c r="S46" s="90"/>
      <c r="T46" s="90"/>
      <c r="U46" s="22">
        <v>10</v>
      </c>
      <c r="V46" s="20"/>
      <c r="W46" s="20"/>
      <c r="X46" s="24">
        <v>4</v>
      </c>
      <c r="Y46" s="24">
        <v>4</v>
      </c>
      <c r="Z46" s="24">
        <v>5</v>
      </c>
      <c r="AA46" s="24">
        <v>5</v>
      </c>
      <c r="AB46" s="24">
        <v>5</v>
      </c>
      <c r="AC46" s="24">
        <v>4</v>
      </c>
      <c r="AD46" s="24">
        <v>4</v>
      </c>
      <c r="AE46" s="24">
        <v>4</v>
      </c>
      <c r="AF46" s="24">
        <v>4</v>
      </c>
      <c r="AG46" s="24">
        <v>4</v>
      </c>
      <c r="AH46" s="24">
        <v>4</v>
      </c>
      <c r="AI46" s="24">
        <v>4</v>
      </c>
      <c r="AJ46" s="24">
        <v>4</v>
      </c>
      <c r="AK46" s="24">
        <v>4</v>
      </c>
      <c r="AL46" s="24">
        <v>1</v>
      </c>
      <c r="AM46" s="22">
        <v>7</v>
      </c>
      <c r="AN46" s="90"/>
      <c r="AO46" s="90"/>
      <c r="AP46" s="90"/>
      <c r="AQ46" s="90"/>
      <c r="AR46" s="90"/>
      <c r="AS46" s="30"/>
      <c r="AT46" s="30"/>
      <c r="AU46" s="30"/>
      <c r="AV46" s="30"/>
      <c r="AW46" s="20"/>
      <c r="AX46" s="20"/>
      <c r="AY46" s="20"/>
      <c r="AZ46" s="20"/>
      <c r="BA46" s="20"/>
      <c r="BB46" s="20"/>
      <c r="BC46" s="20"/>
      <c r="BD46" s="20"/>
      <c r="BE46" s="24">
        <f>SUM(E46:AT46)</f>
        <v>155</v>
      </c>
      <c r="BF46" s="24"/>
    </row>
    <row r="47" spans="1:58" ht="19.5" customHeight="1">
      <c r="A47" s="175"/>
      <c r="B47" s="141"/>
      <c r="C47" s="143"/>
      <c r="D47" s="11" t="s">
        <v>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2</v>
      </c>
      <c r="R47" s="24">
        <v>2</v>
      </c>
      <c r="S47" s="90"/>
      <c r="T47" s="90"/>
      <c r="U47" s="84"/>
      <c r="V47" s="20"/>
      <c r="W47" s="20"/>
      <c r="X47" s="24">
        <v>1</v>
      </c>
      <c r="Y47" s="24">
        <v>1</v>
      </c>
      <c r="Z47" s="24">
        <v>1</v>
      </c>
      <c r="AA47" s="24">
        <v>1</v>
      </c>
      <c r="AB47" s="24">
        <v>1</v>
      </c>
      <c r="AC47" s="24">
        <v>1</v>
      </c>
      <c r="AD47" s="24">
        <v>1</v>
      </c>
      <c r="AE47" s="24">
        <v>1</v>
      </c>
      <c r="AF47" s="24"/>
      <c r="AG47" s="24"/>
      <c r="AH47" s="24">
        <v>1</v>
      </c>
      <c r="AI47" s="24"/>
      <c r="AJ47" s="24"/>
      <c r="AK47" s="24">
        <v>1</v>
      </c>
      <c r="AL47" s="24"/>
      <c r="AM47" s="44"/>
      <c r="AN47" s="90"/>
      <c r="AO47" s="90"/>
      <c r="AP47" s="90"/>
      <c r="AQ47" s="90"/>
      <c r="AR47" s="90"/>
      <c r="AS47" s="30"/>
      <c r="AT47" s="30"/>
      <c r="AU47" s="30"/>
      <c r="AV47" s="30"/>
      <c r="AW47" s="20"/>
      <c r="AX47" s="20"/>
      <c r="AY47" s="20"/>
      <c r="AZ47" s="20"/>
      <c r="BA47" s="20"/>
      <c r="BB47" s="20"/>
      <c r="BC47" s="20"/>
      <c r="BD47" s="20"/>
      <c r="BE47" s="24"/>
      <c r="BF47" s="24">
        <f>SUM(E47:AT47)</f>
        <v>14</v>
      </c>
    </row>
    <row r="48" spans="1:58" ht="19.5" customHeight="1">
      <c r="A48" s="175"/>
      <c r="B48" s="33" t="s">
        <v>35</v>
      </c>
      <c r="C48" s="56" t="s">
        <v>76</v>
      </c>
      <c r="D48" s="10" t="s">
        <v>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4"/>
      <c r="P48" s="44"/>
      <c r="Q48" s="44"/>
      <c r="R48" s="44"/>
      <c r="S48" s="90"/>
      <c r="T48" s="90"/>
      <c r="U48" s="84"/>
      <c r="V48" s="20"/>
      <c r="W48" s="20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44"/>
      <c r="AN48" s="90">
        <v>36</v>
      </c>
      <c r="AO48" s="90"/>
      <c r="AP48" s="90"/>
      <c r="AQ48" s="90"/>
      <c r="AR48" s="90"/>
      <c r="AS48" s="30"/>
      <c r="AT48" s="30"/>
      <c r="AU48" s="30"/>
      <c r="AV48" s="30"/>
      <c r="AW48" s="20"/>
      <c r="AX48" s="20"/>
      <c r="AY48" s="20"/>
      <c r="AZ48" s="20"/>
      <c r="BA48" s="20"/>
      <c r="BB48" s="20"/>
      <c r="BC48" s="20"/>
      <c r="BD48" s="20"/>
      <c r="BE48" s="49">
        <v>36</v>
      </c>
      <c r="BF48" s="49"/>
    </row>
    <row r="49" spans="1:58" ht="19.5" customHeight="1">
      <c r="A49" s="175"/>
      <c r="B49" s="33" t="s">
        <v>37</v>
      </c>
      <c r="C49" s="56" t="s">
        <v>26</v>
      </c>
      <c r="D49" s="10" t="s">
        <v>8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44"/>
      <c r="P49" s="44"/>
      <c r="Q49" s="44"/>
      <c r="R49" s="44"/>
      <c r="S49" s="90"/>
      <c r="T49" s="90"/>
      <c r="U49" s="84"/>
      <c r="V49" s="20"/>
      <c r="W49" s="20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44"/>
      <c r="AN49" s="90"/>
      <c r="AO49" s="90"/>
      <c r="AP49" s="90"/>
      <c r="AQ49" s="90"/>
      <c r="AR49" s="90"/>
      <c r="AS49" s="30"/>
      <c r="AT49" s="30"/>
      <c r="AU49" s="30"/>
      <c r="AV49" s="30"/>
      <c r="AW49" s="20"/>
      <c r="AX49" s="20"/>
      <c r="AY49" s="20"/>
      <c r="AZ49" s="20"/>
      <c r="BA49" s="20"/>
      <c r="BB49" s="20"/>
      <c r="BC49" s="20"/>
      <c r="BD49" s="20"/>
      <c r="BE49" s="49"/>
      <c r="BF49" s="49"/>
    </row>
    <row r="50" spans="1:58" ht="19.5" customHeight="1">
      <c r="A50" s="175"/>
      <c r="B50" s="138" t="s">
        <v>32</v>
      </c>
      <c r="C50" s="106" t="s">
        <v>90</v>
      </c>
      <c r="D50" s="15" t="s">
        <v>8</v>
      </c>
      <c r="E50" s="26">
        <f>SUM(E52)</f>
        <v>0</v>
      </c>
      <c r="F50" s="26">
        <f aca="true" t="shared" si="13" ref="F50:AL50">SUM(F52)</f>
        <v>0</v>
      </c>
      <c r="G50" s="26">
        <f t="shared" si="13"/>
        <v>0</v>
      </c>
      <c r="H50" s="26">
        <f t="shared" si="13"/>
        <v>0</v>
      </c>
      <c r="I50" s="26">
        <f t="shared" si="13"/>
        <v>0</v>
      </c>
      <c r="J50" s="26">
        <f t="shared" si="13"/>
        <v>0</v>
      </c>
      <c r="K50" s="26">
        <f t="shared" si="13"/>
        <v>0</v>
      </c>
      <c r="L50" s="26">
        <f t="shared" si="13"/>
        <v>0</v>
      </c>
      <c r="M50" s="26">
        <f t="shared" si="13"/>
        <v>0</v>
      </c>
      <c r="N50" s="26">
        <f t="shared" si="13"/>
        <v>0</v>
      </c>
      <c r="O50" s="26">
        <f t="shared" si="13"/>
        <v>0</v>
      </c>
      <c r="P50" s="26">
        <f t="shared" si="13"/>
        <v>0</v>
      </c>
      <c r="Q50" s="26">
        <f t="shared" si="13"/>
        <v>0</v>
      </c>
      <c r="R50" s="26">
        <f t="shared" si="13"/>
        <v>0</v>
      </c>
      <c r="S50" s="90">
        <v>0</v>
      </c>
      <c r="T50" s="90">
        <v>0</v>
      </c>
      <c r="U50" s="25"/>
      <c r="V50" s="20">
        <v>0</v>
      </c>
      <c r="W50" s="20">
        <v>0</v>
      </c>
      <c r="X50" s="26">
        <f t="shared" si="13"/>
        <v>4</v>
      </c>
      <c r="Y50" s="26">
        <f t="shared" si="13"/>
        <v>4</v>
      </c>
      <c r="Z50" s="26">
        <f t="shared" si="13"/>
        <v>4</v>
      </c>
      <c r="AA50" s="26">
        <f t="shared" si="13"/>
        <v>4</v>
      </c>
      <c r="AB50" s="26">
        <f t="shared" si="13"/>
        <v>4</v>
      </c>
      <c r="AC50" s="26">
        <f t="shared" si="13"/>
        <v>4</v>
      </c>
      <c r="AD50" s="26">
        <f t="shared" si="13"/>
        <v>3</v>
      </c>
      <c r="AE50" s="26">
        <f t="shared" si="13"/>
        <v>3</v>
      </c>
      <c r="AF50" s="26">
        <f t="shared" si="13"/>
        <v>3</v>
      </c>
      <c r="AG50" s="26">
        <f t="shared" si="13"/>
        <v>3</v>
      </c>
      <c r="AH50" s="26">
        <f t="shared" si="13"/>
        <v>3</v>
      </c>
      <c r="AI50" s="26">
        <f t="shared" si="13"/>
        <v>3</v>
      </c>
      <c r="AJ50" s="26">
        <f t="shared" si="13"/>
        <v>3</v>
      </c>
      <c r="AK50" s="26">
        <f t="shared" si="13"/>
        <v>3</v>
      </c>
      <c r="AL50" s="26">
        <f t="shared" si="13"/>
        <v>3</v>
      </c>
      <c r="AM50" s="26">
        <f>SUM(AM52)</f>
        <v>7</v>
      </c>
      <c r="AN50" s="90"/>
      <c r="AO50" s="90"/>
      <c r="AP50" s="90"/>
      <c r="AQ50" s="90"/>
      <c r="AR50" s="90"/>
      <c r="AS50" s="30"/>
      <c r="AT50" s="30"/>
      <c r="AU50" s="30"/>
      <c r="AV50" s="30"/>
      <c r="AW50" s="20"/>
      <c r="AX50" s="20"/>
      <c r="AY50" s="20"/>
      <c r="AZ50" s="20"/>
      <c r="BA50" s="20"/>
      <c r="BB50" s="20"/>
      <c r="BC50" s="20"/>
      <c r="BD50" s="20"/>
      <c r="BE50" s="26">
        <f>SUM(X50:AM50)</f>
        <v>58</v>
      </c>
      <c r="BF50" s="26"/>
    </row>
    <row r="51" spans="1:58" ht="19.5" customHeight="1">
      <c r="A51" s="175"/>
      <c r="B51" s="139"/>
      <c r="C51" s="107"/>
      <c r="D51" s="15" t="s">
        <v>9</v>
      </c>
      <c r="E51" s="26">
        <f>SUM(E53)</f>
        <v>0</v>
      </c>
      <c r="F51" s="26">
        <f aca="true" t="shared" si="14" ref="F51:AL51">SUM(F53)</f>
        <v>0</v>
      </c>
      <c r="G51" s="26">
        <f t="shared" si="14"/>
        <v>0</v>
      </c>
      <c r="H51" s="26">
        <f t="shared" si="14"/>
        <v>0</v>
      </c>
      <c r="I51" s="26">
        <f t="shared" si="14"/>
        <v>0</v>
      </c>
      <c r="J51" s="26">
        <f t="shared" si="14"/>
        <v>0</v>
      </c>
      <c r="K51" s="26">
        <f t="shared" si="14"/>
        <v>0</v>
      </c>
      <c r="L51" s="26">
        <f t="shared" si="14"/>
        <v>0</v>
      </c>
      <c r="M51" s="26">
        <f t="shared" si="14"/>
        <v>0</v>
      </c>
      <c r="N51" s="26">
        <f t="shared" si="14"/>
        <v>0</v>
      </c>
      <c r="O51" s="26">
        <f t="shared" si="14"/>
        <v>0</v>
      </c>
      <c r="P51" s="26">
        <f t="shared" si="14"/>
        <v>0</v>
      </c>
      <c r="Q51" s="26">
        <f t="shared" si="14"/>
        <v>0</v>
      </c>
      <c r="R51" s="26">
        <f t="shared" si="14"/>
        <v>0</v>
      </c>
      <c r="S51" s="90">
        <v>0</v>
      </c>
      <c r="T51" s="90">
        <v>0</v>
      </c>
      <c r="U51" s="25"/>
      <c r="V51" s="20">
        <v>0</v>
      </c>
      <c r="W51" s="20">
        <v>0</v>
      </c>
      <c r="X51" s="26">
        <f t="shared" si="14"/>
        <v>1</v>
      </c>
      <c r="Y51" s="26">
        <f t="shared" si="14"/>
        <v>2</v>
      </c>
      <c r="Z51" s="26">
        <f t="shared" si="14"/>
        <v>2</v>
      </c>
      <c r="AA51" s="26">
        <f t="shared" si="14"/>
        <v>1</v>
      </c>
      <c r="AB51" s="26">
        <f t="shared" si="14"/>
        <v>1</v>
      </c>
      <c r="AC51" s="26">
        <f t="shared" si="14"/>
        <v>0</v>
      </c>
      <c r="AD51" s="26">
        <f t="shared" si="14"/>
        <v>1</v>
      </c>
      <c r="AE51" s="26">
        <f t="shared" si="14"/>
        <v>0</v>
      </c>
      <c r="AF51" s="26">
        <f t="shared" si="14"/>
        <v>1</v>
      </c>
      <c r="AG51" s="26">
        <f t="shared" si="14"/>
        <v>0</v>
      </c>
      <c r="AH51" s="26">
        <f t="shared" si="14"/>
        <v>0</v>
      </c>
      <c r="AI51" s="26">
        <f t="shared" si="14"/>
        <v>1</v>
      </c>
      <c r="AJ51" s="26">
        <f t="shared" si="14"/>
        <v>1</v>
      </c>
      <c r="AK51" s="26">
        <f t="shared" si="14"/>
        <v>1</v>
      </c>
      <c r="AL51" s="26">
        <f t="shared" si="14"/>
        <v>0</v>
      </c>
      <c r="AM51" s="26">
        <f>SUM(AM53)</f>
        <v>0</v>
      </c>
      <c r="AN51" s="90"/>
      <c r="AO51" s="90"/>
      <c r="AP51" s="90"/>
      <c r="AQ51" s="90"/>
      <c r="AR51" s="90"/>
      <c r="AS51" s="30"/>
      <c r="AT51" s="30"/>
      <c r="AU51" s="30"/>
      <c r="AV51" s="30"/>
      <c r="AW51" s="20"/>
      <c r="AX51" s="20"/>
      <c r="AY51" s="20"/>
      <c r="AZ51" s="20"/>
      <c r="BA51" s="20"/>
      <c r="BB51" s="20"/>
      <c r="BC51" s="20"/>
      <c r="BD51" s="20"/>
      <c r="BE51" s="26"/>
      <c r="BF51" s="26">
        <f>SUM(X51:AL51)</f>
        <v>12</v>
      </c>
    </row>
    <row r="52" spans="1:58" ht="19.5" customHeight="1">
      <c r="A52" s="175"/>
      <c r="B52" s="181" t="s">
        <v>91</v>
      </c>
      <c r="C52" s="177" t="s">
        <v>100</v>
      </c>
      <c r="D52" s="10" t="s">
        <v>8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44"/>
      <c r="P52" s="44"/>
      <c r="Q52" s="44"/>
      <c r="R52" s="44"/>
      <c r="S52" s="90"/>
      <c r="T52" s="90"/>
      <c r="U52" s="84"/>
      <c r="V52" s="20"/>
      <c r="W52" s="20"/>
      <c r="X52" s="24">
        <v>4</v>
      </c>
      <c r="Y52" s="24">
        <v>4</v>
      </c>
      <c r="Z52" s="24">
        <v>4</v>
      </c>
      <c r="AA52" s="24">
        <v>4</v>
      </c>
      <c r="AB52" s="24">
        <v>4</v>
      </c>
      <c r="AC52" s="24">
        <v>4</v>
      </c>
      <c r="AD52" s="24">
        <v>3</v>
      </c>
      <c r="AE52" s="24">
        <v>3</v>
      </c>
      <c r="AF52" s="24">
        <v>3</v>
      </c>
      <c r="AG52" s="24">
        <v>3</v>
      </c>
      <c r="AH52" s="24">
        <v>3</v>
      </c>
      <c r="AI52" s="24">
        <v>3</v>
      </c>
      <c r="AJ52" s="24">
        <v>3</v>
      </c>
      <c r="AK52" s="24">
        <v>3</v>
      </c>
      <c r="AL52" s="24">
        <v>3</v>
      </c>
      <c r="AM52" s="22">
        <v>7</v>
      </c>
      <c r="AN52" s="90"/>
      <c r="AO52" s="90"/>
      <c r="AP52" s="90"/>
      <c r="AQ52" s="90"/>
      <c r="AR52" s="90"/>
      <c r="AS52" s="30"/>
      <c r="AT52" s="30"/>
      <c r="AU52" s="30"/>
      <c r="AV52" s="30"/>
      <c r="AW52" s="20"/>
      <c r="AX52" s="20"/>
      <c r="AY52" s="20"/>
      <c r="AZ52" s="20"/>
      <c r="BA52" s="20"/>
      <c r="BB52" s="20"/>
      <c r="BC52" s="20"/>
      <c r="BD52" s="20"/>
      <c r="BE52" s="24">
        <f>SUM(X52:AM52)</f>
        <v>58</v>
      </c>
      <c r="BF52" s="24"/>
    </row>
    <row r="53" spans="1:58" ht="36" customHeight="1">
      <c r="A53" s="175"/>
      <c r="B53" s="182"/>
      <c r="C53" s="178"/>
      <c r="D53" s="11" t="s">
        <v>9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44"/>
      <c r="P53" s="44"/>
      <c r="Q53" s="44"/>
      <c r="R53" s="44"/>
      <c r="S53" s="90"/>
      <c r="T53" s="90"/>
      <c r="U53" s="84"/>
      <c r="V53" s="20"/>
      <c r="W53" s="20"/>
      <c r="X53" s="24">
        <v>1</v>
      </c>
      <c r="Y53" s="24">
        <v>2</v>
      </c>
      <c r="Z53" s="24">
        <v>2</v>
      </c>
      <c r="AA53" s="24">
        <v>1</v>
      </c>
      <c r="AB53" s="24">
        <v>1</v>
      </c>
      <c r="AC53" s="24"/>
      <c r="AD53" s="24">
        <v>1</v>
      </c>
      <c r="AE53" s="24"/>
      <c r="AF53" s="24">
        <v>1</v>
      </c>
      <c r="AG53" s="24"/>
      <c r="AH53" s="24"/>
      <c r="AI53" s="24">
        <v>1</v>
      </c>
      <c r="AJ53" s="24">
        <v>1</v>
      </c>
      <c r="AK53" s="24">
        <v>1</v>
      </c>
      <c r="AL53" s="24"/>
      <c r="AM53" s="44"/>
      <c r="AN53" s="90"/>
      <c r="AO53" s="90"/>
      <c r="AP53" s="90"/>
      <c r="AQ53" s="90"/>
      <c r="AR53" s="90"/>
      <c r="AS53" s="30"/>
      <c r="AT53" s="30"/>
      <c r="AU53" s="30"/>
      <c r="AV53" s="30"/>
      <c r="AW53" s="20"/>
      <c r="AX53" s="20"/>
      <c r="AY53" s="20"/>
      <c r="AZ53" s="20"/>
      <c r="BA53" s="20"/>
      <c r="BB53" s="20"/>
      <c r="BC53" s="20"/>
      <c r="BD53" s="20"/>
      <c r="BE53" s="24"/>
      <c r="BF53" s="24">
        <f>SUM(X53:AL53)</f>
        <v>12</v>
      </c>
    </row>
    <row r="54" spans="1:58" ht="26.25" customHeight="1">
      <c r="A54" s="175"/>
      <c r="B54" s="138" t="s">
        <v>149</v>
      </c>
      <c r="C54" s="106" t="s">
        <v>141</v>
      </c>
      <c r="D54" s="15" t="s">
        <v>8</v>
      </c>
      <c r="E54" s="26">
        <f>SUM(E56,E58,E60,E61,E63,E65,E64)</f>
        <v>10</v>
      </c>
      <c r="F54" s="26">
        <f aca="true" t="shared" si="15" ref="F54:AM54">SUM(F56,F58,F60,F61,F63,F65,F64)</f>
        <v>10</v>
      </c>
      <c r="G54" s="26">
        <f t="shared" si="15"/>
        <v>10</v>
      </c>
      <c r="H54" s="26">
        <f t="shared" si="15"/>
        <v>8</v>
      </c>
      <c r="I54" s="26">
        <f t="shared" si="15"/>
        <v>11</v>
      </c>
      <c r="J54" s="26">
        <f t="shared" si="15"/>
        <v>11</v>
      </c>
      <c r="K54" s="26">
        <f t="shared" si="15"/>
        <v>10</v>
      </c>
      <c r="L54" s="26">
        <f t="shared" si="15"/>
        <v>10</v>
      </c>
      <c r="M54" s="26">
        <f t="shared" si="15"/>
        <v>10</v>
      </c>
      <c r="N54" s="26">
        <f t="shared" si="15"/>
        <v>10</v>
      </c>
      <c r="O54" s="26">
        <f t="shared" si="15"/>
        <v>9</v>
      </c>
      <c r="P54" s="26">
        <f t="shared" si="15"/>
        <v>8</v>
      </c>
      <c r="Q54" s="26">
        <f t="shared" si="15"/>
        <v>9</v>
      </c>
      <c r="R54" s="26">
        <f t="shared" si="15"/>
        <v>9</v>
      </c>
      <c r="S54" s="90">
        <f t="shared" si="15"/>
        <v>36</v>
      </c>
      <c r="T54" s="90">
        <f t="shared" si="15"/>
        <v>0</v>
      </c>
      <c r="U54" s="26">
        <f t="shared" si="15"/>
        <v>9</v>
      </c>
      <c r="V54" s="23">
        <f t="shared" si="15"/>
        <v>0</v>
      </c>
      <c r="W54" s="23">
        <f t="shared" si="15"/>
        <v>0</v>
      </c>
      <c r="X54" s="26">
        <f t="shared" si="15"/>
        <v>4</v>
      </c>
      <c r="Y54" s="26">
        <f t="shared" si="15"/>
        <v>5</v>
      </c>
      <c r="Z54" s="26">
        <f t="shared" si="15"/>
        <v>4</v>
      </c>
      <c r="AA54" s="26">
        <f t="shared" si="15"/>
        <v>4</v>
      </c>
      <c r="AB54" s="26">
        <f t="shared" si="15"/>
        <v>3</v>
      </c>
      <c r="AC54" s="26">
        <f t="shared" si="15"/>
        <v>4</v>
      </c>
      <c r="AD54" s="26">
        <f t="shared" si="15"/>
        <v>4</v>
      </c>
      <c r="AE54" s="26">
        <f t="shared" si="15"/>
        <v>3</v>
      </c>
      <c r="AF54" s="26">
        <f t="shared" si="15"/>
        <v>3</v>
      </c>
      <c r="AG54" s="26">
        <f t="shared" si="15"/>
        <v>5</v>
      </c>
      <c r="AH54" s="26">
        <f t="shared" si="15"/>
        <v>3</v>
      </c>
      <c r="AI54" s="26">
        <f t="shared" si="15"/>
        <v>4</v>
      </c>
      <c r="AJ54" s="26">
        <f t="shared" si="15"/>
        <v>4</v>
      </c>
      <c r="AK54" s="26">
        <f t="shared" si="15"/>
        <v>4</v>
      </c>
      <c r="AL54" s="26">
        <f t="shared" si="15"/>
        <v>13</v>
      </c>
      <c r="AM54" s="26">
        <f t="shared" si="15"/>
        <v>1</v>
      </c>
      <c r="AN54" s="90"/>
      <c r="AO54" s="90"/>
      <c r="AP54" s="90"/>
      <c r="AQ54" s="90"/>
      <c r="AR54" s="90"/>
      <c r="AS54" s="30"/>
      <c r="AT54" s="30"/>
      <c r="AU54" s="30"/>
      <c r="AV54" s="30"/>
      <c r="AW54" s="20"/>
      <c r="AX54" s="20"/>
      <c r="AY54" s="20"/>
      <c r="AZ54" s="20"/>
      <c r="BA54" s="20"/>
      <c r="BB54" s="20"/>
      <c r="BC54" s="20"/>
      <c r="BD54" s="20"/>
      <c r="BE54" s="26">
        <f>SUM(BE56:BE65)</f>
        <v>440</v>
      </c>
      <c r="BF54" s="26"/>
    </row>
    <row r="55" spans="1:58" ht="24.75" customHeight="1">
      <c r="A55" s="175"/>
      <c r="B55" s="139"/>
      <c r="C55" s="107"/>
      <c r="D55" s="15" t="s">
        <v>9</v>
      </c>
      <c r="E55" s="26">
        <f>SUM(E57,E62)</f>
        <v>0</v>
      </c>
      <c r="F55" s="26">
        <f aca="true" t="shared" si="16" ref="F55:AM55">SUM(F57,F62)</f>
        <v>0</v>
      </c>
      <c r="G55" s="26">
        <f t="shared" si="16"/>
        <v>0</v>
      </c>
      <c r="H55" s="26">
        <f t="shared" si="16"/>
        <v>1</v>
      </c>
      <c r="I55" s="26">
        <f t="shared" si="16"/>
        <v>0</v>
      </c>
      <c r="J55" s="26">
        <f t="shared" si="16"/>
        <v>0</v>
      </c>
      <c r="K55" s="26">
        <f t="shared" si="16"/>
        <v>0</v>
      </c>
      <c r="L55" s="26">
        <f t="shared" si="16"/>
        <v>1</v>
      </c>
      <c r="M55" s="26">
        <f t="shared" si="16"/>
        <v>1</v>
      </c>
      <c r="N55" s="26">
        <f t="shared" si="16"/>
        <v>2</v>
      </c>
      <c r="O55" s="26">
        <f t="shared" si="16"/>
        <v>1</v>
      </c>
      <c r="P55" s="26">
        <f t="shared" si="16"/>
        <v>1</v>
      </c>
      <c r="Q55" s="26">
        <f t="shared" si="16"/>
        <v>1</v>
      </c>
      <c r="R55" s="26">
        <f t="shared" si="16"/>
        <v>0</v>
      </c>
      <c r="S55" s="90">
        <f t="shared" si="16"/>
        <v>0</v>
      </c>
      <c r="T55" s="90">
        <f t="shared" si="16"/>
        <v>0</v>
      </c>
      <c r="U55" s="26">
        <f t="shared" si="16"/>
        <v>0</v>
      </c>
      <c r="V55" s="23">
        <f t="shared" si="16"/>
        <v>0</v>
      </c>
      <c r="W55" s="23">
        <f t="shared" si="16"/>
        <v>0</v>
      </c>
      <c r="X55" s="26">
        <f t="shared" si="16"/>
        <v>2</v>
      </c>
      <c r="Y55" s="26">
        <f t="shared" si="16"/>
        <v>1</v>
      </c>
      <c r="Z55" s="26">
        <f t="shared" si="16"/>
        <v>1</v>
      </c>
      <c r="AA55" s="26">
        <f t="shared" si="16"/>
        <v>2</v>
      </c>
      <c r="AB55" s="26">
        <f t="shared" si="16"/>
        <v>1</v>
      </c>
      <c r="AC55" s="26">
        <f t="shared" si="16"/>
        <v>0</v>
      </c>
      <c r="AD55" s="26">
        <f t="shared" si="16"/>
        <v>2</v>
      </c>
      <c r="AE55" s="26">
        <f t="shared" si="16"/>
        <v>2</v>
      </c>
      <c r="AF55" s="26">
        <f t="shared" si="16"/>
        <v>1</v>
      </c>
      <c r="AG55" s="26">
        <f t="shared" si="16"/>
        <v>1</v>
      </c>
      <c r="AH55" s="26">
        <f t="shared" si="16"/>
        <v>1</v>
      </c>
      <c r="AI55" s="26">
        <f t="shared" si="16"/>
        <v>1</v>
      </c>
      <c r="AJ55" s="26">
        <f t="shared" si="16"/>
        <v>1</v>
      </c>
      <c r="AK55" s="26">
        <f t="shared" si="16"/>
        <v>2</v>
      </c>
      <c r="AL55" s="26">
        <f t="shared" si="16"/>
        <v>0</v>
      </c>
      <c r="AM55" s="26">
        <f t="shared" si="16"/>
        <v>2</v>
      </c>
      <c r="AN55" s="90"/>
      <c r="AO55" s="90"/>
      <c r="AP55" s="90"/>
      <c r="AQ55" s="90"/>
      <c r="AR55" s="90"/>
      <c r="AS55" s="30"/>
      <c r="AT55" s="30"/>
      <c r="AU55" s="30"/>
      <c r="AV55" s="30"/>
      <c r="AW55" s="20"/>
      <c r="AX55" s="20"/>
      <c r="AY55" s="20"/>
      <c r="AZ55" s="20"/>
      <c r="BA55" s="20"/>
      <c r="BB55" s="20"/>
      <c r="BC55" s="20"/>
      <c r="BD55" s="20"/>
      <c r="BE55" s="26"/>
      <c r="BF55" s="26">
        <f>SUM(BF57:BF65)</f>
        <v>28</v>
      </c>
    </row>
    <row r="56" spans="1:58" ht="19.5" customHeight="1">
      <c r="A56" s="175"/>
      <c r="B56" s="140" t="s">
        <v>150</v>
      </c>
      <c r="C56" s="142" t="s">
        <v>127</v>
      </c>
      <c r="D56" s="10" t="s">
        <v>8</v>
      </c>
      <c r="E56" s="24">
        <v>5</v>
      </c>
      <c r="F56" s="24">
        <v>5</v>
      </c>
      <c r="G56" s="24">
        <v>5</v>
      </c>
      <c r="H56" s="24">
        <v>4</v>
      </c>
      <c r="I56" s="24">
        <v>6</v>
      </c>
      <c r="J56" s="24">
        <v>6</v>
      </c>
      <c r="K56" s="24">
        <v>5</v>
      </c>
      <c r="L56" s="24">
        <v>5</v>
      </c>
      <c r="M56" s="24">
        <v>5</v>
      </c>
      <c r="N56" s="24">
        <v>5</v>
      </c>
      <c r="O56" s="24">
        <v>5</v>
      </c>
      <c r="P56" s="24">
        <v>4</v>
      </c>
      <c r="Q56" s="24">
        <v>4</v>
      </c>
      <c r="R56" s="24">
        <v>4</v>
      </c>
      <c r="S56" s="90"/>
      <c r="T56" s="90"/>
      <c r="U56" s="44">
        <v>4</v>
      </c>
      <c r="V56" s="20"/>
      <c r="W56" s="20"/>
      <c r="X56" s="24">
        <v>2</v>
      </c>
      <c r="Y56" s="24">
        <v>3</v>
      </c>
      <c r="Z56" s="24">
        <v>1</v>
      </c>
      <c r="AA56" s="24">
        <v>2</v>
      </c>
      <c r="AB56" s="24">
        <v>1</v>
      </c>
      <c r="AC56" s="24">
        <v>2</v>
      </c>
      <c r="AD56" s="24">
        <v>2</v>
      </c>
      <c r="AE56" s="24">
        <v>1</v>
      </c>
      <c r="AF56" s="24">
        <v>1</v>
      </c>
      <c r="AG56" s="24">
        <v>2</v>
      </c>
      <c r="AH56" s="24">
        <v>2</v>
      </c>
      <c r="AI56" s="24">
        <v>2</v>
      </c>
      <c r="AJ56" s="24">
        <v>3</v>
      </c>
      <c r="AK56" s="24">
        <v>3</v>
      </c>
      <c r="AL56" s="24">
        <v>1</v>
      </c>
      <c r="AM56" s="24"/>
      <c r="AN56" s="90"/>
      <c r="AO56" s="90"/>
      <c r="AP56" s="90"/>
      <c r="AQ56" s="90"/>
      <c r="AR56" s="90"/>
      <c r="AS56" s="30"/>
      <c r="AT56" s="30"/>
      <c r="AU56" s="30"/>
      <c r="AV56" s="30"/>
      <c r="AW56" s="20"/>
      <c r="AX56" s="20"/>
      <c r="AY56" s="20"/>
      <c r="AZ56" s="20"/>
      <c r="BA56" s="20"/>
      <c r="BB56" s="20"/>
      <c r="BC56" s="20"/>
      <c r="BD56" s="20"/>
      <c r="BE56" s="24">
        <f>SUM(E56:AM56)</f>
        <v>100</v>
      </c>
      <c r="BF56" s="24"/>
    </row>
    <row r="57" spans="1:58" ht="39" customHeight="1">
      <c r="A57" s="175"/>
      <c r="B57" s="141"/>
      <c r="C57" s="143"/>
      <c r="D57" s="11" t="s">
        <v>9</v>
      </c>
      <c r="E57" s="24"/>
      <c r="F57" s="24"/>
      <c r="G57" s="24"/>
      <c r="H57" s="24"/>
      <c r="I57" s="24"/>
      <c r="J57" s="24"/>
      <c r="K57" s="24"/>
      <c r="L57" s="24"/>
      <c r="M57" s="24"/>
      <c r="N57" s="24">
        <v>1</v>
      </c>
      <c r="O57" s="24">
        <v>1</v>
      </c>
      <c r="P57" s="24">
        <v>1</v>
      </c>
      <c r="Q57" s="24">
        <v>1</v>
      </c>
      <c r="R57" s="24"/>
      <c r="S57" s="90"/>
      <c r="T57" s="90"/>
      <c r="U57" s="84"/>
      <c r="V57" s="20"/>
      <c r="W57" s="20"/>
      <c r="X57" s="24">
        <v>1</v>
      </c>
      <c r="Y57" s="24"/>
      <c r="Z57" s="24"/>
      <c r="AA57" s="24">
        <v>1</v>
      </c>
      <c r="AB57" s="24"/>
      <c r="AC57" s="24"/>
      <c r="AD57" s="24">
        <v>1</v>
      </c>
      <c r="AE57" s="24">
        <v>1</v>
      </c>
      <c r="AF57" s="24">
        <v>1</v>
      </c>
      <c r="AG57" s="24">
        <v>1</v>
      </c>
      <c r="AH57" s="24">
        <v>1</v>
      </c>
      <c r="AI57" s="24">
        <v>1</v>
      </c>
      <c r="AJ57" s="24"/>
      <c r="AK57" s="24">
        <v>1</v>
      </c>
      <c r="AL57" s="24"/>
      <c r="AM57" s="44">
        <v>1</v>
      </c>
      <c r="AN57" s="90"/>
      <c r="AO57" s="90"/>
      <c r="AP57" s="90"/>
      <c r="AQ57" s="90"/>
      <c r="AR57" s="90"/>
      <c r="AS57" s="30"/>
      <c r="AT57" s="30"/>
      <c r="AU57" s="30"/>
      <c r="AV57" s="30"/>
      <c r="AW57" s="20"/>
      <c r="AX57" s="20"/>
      <c r="AY57" s="20"/>
      <c r="AZ57" s="20"/>
      <c r="BA57" s="20"/>
      <c r="BB57" s="20"/>
      <c r="BC57" s="20"/>
      <c r="BD57" s="20"/>
      <c r="BE57" s="24"/>
      <c r="BF57" s="24">
        <f>SUM(E57:AM57)</f>
        <v>14</v>
      </c>
    </row>
    <row r="58" spans="1:58" ht="18" customHeight="1">
      <c r="A58" s="175"/>
      <c r="B58" s="33" t="s">
        <v>151</v>
      </c>
      <c r="C58" s="56" t="s">
        <v>76</v>
      </c>
      <c r="D58" s="10" t="s">
        <v>8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44"/>
      <c r="P58" s="44"/>
      <c r="Q58" s="44"/>
      <c r="R58" s="44"/>
      <c r="S58" s="90">
        <v>36</v>
      </c>
      <c r="T58" s="90"/>
      <c r="U58" s="84"/>
      <c r="V58" s="20"/>
      <c r="W58" s="20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44"/>
      <c r="AN58" s="90"/>
      <c r="AO58" s="90"/>
      <c r="AP58" s="90"/>
      <c r="AQ58" s="90"/>
      <c r="AR58" s="90"/>
      <c r="AS58" s="30"/>
      <c r="AT58" s="30"/>
      <c r="AU58" s="30"/>
      <c r="AV58" s="30"/>
      <c r="AW58" s="20"/>
      <c r="AX58" s="20"/>
      <c r="AY58" s="20"/>
      <c r="AZ58" s="20"/>
      <c r="BA58" s="20"/>
      <c r="BB58" s="20"/>
      <c r="BC58" s="20"/>
      <c r="BD58" s="20"/>
      <c r="BE58" s="49">
        <v>36</v>
      </c>
      <c r="BF58" s="24"/>
    </row>
    <row r="59" spans="1:58" ht="14.25" customHeight="1">
      <c r="A59" s="175"/>
      <c r="B59" s="33" t="s">
        <v>152</v>
      </c>
      <c r="C59" s="56" t="s">
        <v>26</v>
      </c>
      <c r="D59" s="10" t="s">
        <v>8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44"/>
      <c r="P59" s="44"/>
      <c r="Q59" s="44"/>
      <c r="R59" s="44"/>
      <c r="S59" s="90"/>
      <c r="T59" s="90"/>
      <c r="U59" s="84"/>
      <c r="V59" s="20"/>
      <c r="W59" s="20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44"/>
      <c r="AN59" s="90"/>
      <c r="AO59" s="90"/>
      <c r="AP59" s="90"/>
      <c r="AQ59" s="90"/>
      <c r="AR59" s="90"/>
      <c r="AS59" s="30">
        <v>36</v>
      </c>
      <c r="AT59" s="30"/>
      <c r="AU59" s="30"/>
      <c r="AV59" s="30"/>
      <c r="AW59" s="20"/>
      <c r="AX59" s="20"/>
      <c r="AY59" s="20"/>
      <c r="AZ59" s="20"/>
      <c r="BA59" s="20"/>
      <c r="BB59" s="20"/>
      <c r="BC59" s="20"/>
      <c r="BD59" s="20"/>
      <c r="BE59" s="49">
        <v>36</v>
      </c>
      <c r="BF59" s="49"/>
    </row>
    <row r="60" spans="1:58" ht="14.25" customHeight="1">
      <c r="A60" s="175"/>
      <c r="B60" s="72"/>
      <c r="C60" s="71" t="s">
        <v>128</v>
      </c>
      <c r="D60" s="89" t="s">
        <v>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44"/>
      <c r="P60" s="44"/>
      <c r="Q60" s="44"/>
      <c r="R60" s="44"/>
      <c r="S60" s="90"/>
      <c r="T60" s="90"/>
      <c r="U60" s="84"/>
      <c r="V60" s="20"/>
      <c r="W60" s="20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44"/>
      <c r="AK60" s="44"/>
      <c r="AL60" s="22">
        <v>12</v>
      </c>
      <c r="AM60" s="44"/>
      <c r="AN60" s="90"/>
      <c r="AO60" s="90"/>
      <c r="AP60" s="90"/>
      <c r="AQ60" s="90"/>
      <c r="AR60" s="90"/>
      <c r="AS60" s="30"/>
      <c r="AT60" s="30"/>
      <c r="AU60" s="30"/>
      <c r="AV60" s="30"/>
      <c r="AW60" s="20"/>
      <c r="AX60" s="20"/>
      <c r="AY60" s="20"/>
      <c r="AZ60" s="20"/>
      <c r="BA60" s="20"/>
      <c r="BB60" s="20"/>
      <c r="BC60" s="20"/>
      <c r="BD60" s="20"/>
      <c r="BE60" s="49">
        <v>12</v>
      </c>
      <c r="BF60" s="49"/>
    </row>
    <row r="61" spans="1:58" ht="14.25" customHeight="1">
      <c r="A61" s="175"/>
      <c r="B61" s="140" t="s">
        <v>153</v>
      </c>
      <c r="C61" s="179" t="s">
        <v>142</v>
      </c>
      <c r="D61" s="10" t="s">
        <v>8</v>
      </c>
      <c r="E61" s="24">
        <v>5</v>
      </c>
      <c r="F61" s="24">
        <v>5</v>
      </c>
      <c r="G61" s="24">
        <v>5</v>
      </c>
      <c r="H61" s="24">
        <v>4</v>
      </c>
      <c r="I61" s="24">
        <v>5</v>
      </c>
      <c r="J61" s="24">
        <v>5</v>
      </c>
      <c r="K61" s="24">
        <v>5</v>
      </c>
      <c r="L61" s="24">
        <v>5</v>
      </c>
      <c r="M61" s="24">
        <v>5</v>
      </c>
      <c r="N61" s="24">
        <v>5</v>
      </c>
      <c r="O61" s="24">
        <v>4</v>
      </c>
      <c r="P61" s="24">
        <v>4</v>
      </c>
      <c r="Q61" s="24">
        <v>5</v>
      </c>
      <c r="R61" s="24">
        <v>5</v>
      </c>
      <c r="S61" s="90"/>
      <c r="T61" s="90"/>
      <c r="U61" s="84">
        <v>5</v>
      </c>
      <c r="V61" s="20"/>
      <c r="W61" s="20"/>
      <c r="X61" s="24">
        <v>2</v>
      </c>
      <c r="Y61" s="24">
        <v>2</v>
      </c>
      <c r="Z61" s="24">
        <v>3</v>
      </c>
      <c r="AA61" s="24">
        <v>2</v>
      </c>
      <c r="AB61" s="24">
        <v>2</v>
      </c>
      <c r="AC61" s="24">
        <v>2</v>
      </c>
      <c r="AD61" s="24">
        <v>2</v>
      </c>
      <c r="AE61" s="24">
        <v>2</v>
      </c>
      <c r="AF61" s="24">
        <v>2</v>
      </c>
      <c r="AG61" s="24">
        <v>3</v>
      </c>
      <c r="AH61" s="24">
        <v>1</v>
      </c>
      <c r="AI61" s="24">
        <v>2</v>
      </c>
      <c r="AJ61" s="24">
        <v>1</v>
      </c>
      <c r="AK61" s="24">
        <v>1</v>
      </c>
      <c r="AL61" s="24"/>
      <c r="AM61" s="24">
        <v>1</v>
      </c>
      <c r="AN61" s="90"/>
      <c r="AO61" s="90"/>
      <c r="AP61" s="90"/>
      <c r="AQ61" s="90"/>
      <c r="AR61" s="90"/>
      <c r="AS61" s="30"/>
      <c r="AT61" s="30"/>
      <c r="AU61" s="30"/>
      <c r="AV61" s="30"/>
      <c r="AW61" s="20"/>
      <c r="AX61" s="20"/>
      <c r="AY61" s="20"/>
      <c r="AZ61" s="20"/>
      <c r="BA61" s="20"/>
      <c r="BB61" s="20"/>
      <c r="BC61" s="20"/>
      <c r="BD61" s="20"/>
      <c r="BE61" s="93">
        <f>SUM(E61:AM61)</f>
        <v>100</v>
      </c>
      <c r="BF61" s="93"/>
    </row>
    <row r="62" spans="1:58" ht="14.25" customHeight="1">
      <c r="A62" s="175"/>
      <c r="B62" s="141"/>
      <c r="C62" s="180"/>
      <c r="D62" s="11" t="s">
        <v>9</v>
      </c>
      <c r="E62" s="24"/>
      <c r="F62" s="24"/>
      <c r="G62" s="24"/>
      <c r="H62" s="24">
        <v>1</v>
      </c>
      <c r="I62" s="24"/>
      <c r="J62" s="24"/>
      <c r="K62" s="24"/>
      <c r="L62" s="24">
        <v>1</v>
      </c>
      <c r="M62" s="24">
        <v>1</v>
      </c>
      <c r="N62" s="24">
        <v>1</v>
      </c>
      <c r="O62" s="24"/>
      <c r="P62" s="24"/>
      <c r="Q62" s="24"/>
      <c r="R62" s="24"/>
      <c r="S62" s="90"/>
      <c r="T62" s="90"/>
      <c r="U62" s="84"/>
      <c r="V62" s="20"/>
      <c r="W62" s="20"/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/>
      <c r="AD62" s="24">
        <v>1</v>
      </c>
      <c r="AE62" s="24">
        <v>1</v>
      </c>
      <c r="AF62" s="24"/>
      <c r="AG62" s="24"/>
      <c r="AH62" s="24"/>
      <c r="AI62" s="24"/>
      <c r="AJ62" s="24">
        <v>1</v>
      </c>
      <c r="AK62" s="24">
        <v>1</v>
      </c>
      <c r="AL62" s="24"/>
      <c r="AM62" s="44">
        <v>1</v>
      </c>
      <c r="AN62" s="90"/>
      <c r="AO62" s="90"/>
      <c r="AP62" s="90"/>
      <c r="AQ62" s="90"/>
      <c r="AR62" s="90"/>
      <c r="AS62" s="30"/>
      <c r="AT62" s="30"/>
      <c r="AU62" s="30"/>
      <c r="AV62" s="30"/>
      <c r="AW62" s="20"/>
      <c r="AX62" s="20"/>
      <c r="AY62" s="20"/>
      <c r="AZ62" s="20"/>
      <c r="BA62" s="20"/>
      <c r="BB62" s="20"/>
      <c r="BC62" s="20"/>
      <c r="BD62" s="20"/>
      <c r="BE62" s="93"/>
      <c r="BF62" s="93">
        <f>SUM(E62:AM62)</f>
        <v>14</v>
      </c>
    </row>
    <row r="63" spans="1:58" ht="14.25" customHeight="1">
      <c r="A63" s="175"/>
      <c r="B63" s="33" t="s">
        <v>154</v>
      </c>
      <c r="C63" s="56" t="s">
        <v>76</v>
      </c>
      <c r="D63" s="10" t="s">
        <v>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44"/>
      <c r="P63" s="44"/>
      <c r="Q63" s="44"/>
      <c r="R63" s="44"/>
      <c r="S63" s="90"/>
      <c r="T63" s="90"/>
      <c r="U63" s="84"/>
      <c r="V63" s="20"/>
      <c r="W63" s="20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44"/>
      <c r="AN63" s="90"/>
      <c r="AO63" s="90">
        <v>36</v>
      </c>
      <c r="AP63" s="90">
        <v>36</v>
      </c>
      <c r="AQ63" s="90">
        <v>36</v>
      </c>
      <c r="AR63" s="90"/>
      <c r="AS63" s="30"/>
      <c r="AT63" s="30"/>
      <c r="AU63" s="30"/>
      <c r="AV63" s="30"/>
      <c r="AW63" s="20"/>
      <c r="AX63" s="20"/>
      <c r="AY63" s="20"/>
      <c r="AZ63" s="20"/>
      <c r="BA63" s="20"/>
      <c r="BB63" s="20"/>
      <c r="BC63" s="20"/>
      <c r="BD63" s="20"/>
      <c r="BE63" s="49">
        <v>108</v>
      </c>
      <c r="BF63" s="49"/>
    </row>
    <row r="64" spans="1:58" ht="14.25" customHeight="1">
      <c r="A64" s="175"/>
      <c r="B64" s="33" t="s">
        <v>155</v>
      </c>
      <c r="C64" s="56" t="s">
        <v>26</v>
      </c>
      <c r="D64" s="10" t="s">
        <v>8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44"/>
      <c r="P64" s="44"/>
      <c r="Q64" s="44"/>
      <c r="R64" s="44"/>
      <c r="S64" s="90"/>
      <c r="T64" s="90"/>
      <c r="U64" s="84"/>
      <c r="V64" s="20"/>
      <c r="W64" s="20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44"/>
      <c r="AN64" s="90"/>
      <c r="AO64" s="90"/>
      <c r="AP64" s="90"/>
      <c r="AQ64" s="90"/>
      <c r="AR64" s="90"/>
      <c r="AS64" s="30"/>
      <c r="AT64" s="30">
        <v>36</v>
      </c>
      <c r="AU64" s="30"/>
      <c r="AV64" s="30"/>
      <c r="AW64" s="20"/>
      <c r="AX64" s="20"/>
      <c r="AY64" s="20"/>
      <c r="AZ64" s="20"/>
      <c r="BA64" s="20"/>
      <c r="BB64" s="20"/>
      <c r="BC64" s="20"/>
      <c r="BD64" s="20"/>
      <c r="BE64" s="49">
        <v>36</v>
      </c>
      <c r="BF64" s="49"/>
    </row>
    <row r="65" spans="1:58" ht="14.25" customHeight="1">
      <c r="A65" s="175"/>
      <c r="B65" s="31"/>
      <c r="C65" s="71" t="s">
        <v>128</v>
      </c>
      <c r="D65" s="89" t="s">
        <v>8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44"/>
      <c r="P65" s="44"/>
      <c r="Q65" s="44"/>
      <c r="R65" s="44"/>
      <c r="S65" s="90"/>
      <c r="T65" s="90"/>
      <c r="U65" s="84"/>
      <c r="V65" s="20"/>
      <c r="W65" s="20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44"/>
      <c r="AK65" s="44"/>
      <c r="AL65" s="44"/>
      <c r="AM65" s="44"/>
      <c r="AN65" s="90"/>
      <c r="AO65" s="90"/>
      <c r="AP65" s="90"/>
      <c r="AQ65" s="90"/>
      <c r="AR65" s="90"/>
      <c r="AS65" s="30"/>
      <c r="AT65" s="30"/>
      <c r="AU65" s="30"/>
      <c r="AV65" s="30"/>
      <c r="AW65" s="20"/>
      <c r="AX65" s="20"/>
      <c r="AY65" s="20"/>
      <c r="AZ65" s="20"/>
      <c r="BA65" s="20"/>
      <c r="BB65" s="20"/>
      <c r="BC65" s="20"/>
      <c r="BD65" s="20"/>
      <c r="BE65" s="24">
        <v>12</v>
      </c>
      <c r="BF65" s="24"/>
    </row>
    <row r="66" spans="1:58" ht="21" customHeight="1">
      <c r="A66" s="175"/>
      <c r="B66" s="172" t="s">
        <v>21</v>
      </c>
      <c r="C66" s="173"/>
      <c r="D66" s="174"/>
      <c r="E66" s="26">
        <f>SUM(E11,E13,E15,E17,E25,E27,E29,E37,E39,E41,E42,E43,E46,E48,E49,E52,E56,E58,E59,E60,E61,E63,E64,E65+E31)</f>
        <v>35</v>
      </c>
      <c r="F66" s="26">
        <f aca="true" t="shared" si="17" ref="F66:U66">SUM(F11,F13,F15,F17,F25,F27,F29,F37,F39,F41,F42,F43,F46,F48,F49,F52,F56,F58,F59,F60,F61,F63,F64,F65+F31)</f>
        <v>35</v>
      </c>
      <c r="G66" s="26">
        <f t="shared" si="17"/>
        <v>35</v>
      </c>
      <c r="H66" s="26">
        <f t="shared" si="17"/>
        <v>34</v>
      </c>
      <c r="I66" s="26">
        <f t="shared" si="17"/>
        <v>36</v>
      </c>
      <c r="J66" s="26">
        <f t="shared" si="17"/>
        <v>36</v>
      </c>
      <c r="K66" s="26">
        <f t="shared" si="17"/>
        <v>35</v>
      </c>
      <c r="L66" s="26">
        <f t="shared" si="17"/>
        <v>34</v>
      </c>
      <c r="M66" s="26">
        <f t="shared" si="17"/>
        <v>34</v>
      </c>
      <c r="N66" s="26">
        <f t="shared" si="17"/>
        <v>34</v>
      </c>
      <c r="O66" s="26">
        <f t="shared" si="17"/>
        <v>34</v>
      </c>
      <c r="P66" s="26">
        <f t="shared" si="17"/>
        <v>33</v>
      </c>
      <c r="Q66" s="26">
        <f t="shared" si="17"/>
        <v>32</v>
      </c>
      <c r="R66" s="26">
        <f t="shared" si="17"/>
        <v>33</v>
      </c>
      <c r="S66" s="90">
        <f t="shared" si="17"/>
        <v>36</v>
      </c>
      <c r="T66" s="90">
        <f t="shared" si="17"/>
        <v>36</v>
      </c>
      <c r="U66" s="26">
        <f t="shared" si="17"/>
        <v>36</v>
      </c>
      <c r="V66" s="23">
        <f aca="true" t="shared" si="18" ref="V66:AL66">SUM(V9,V21)</f>
        <v>0</v>
      </c>
      <c r="W66" s="23">
        <f t="shared" si="18"/>
        <v>0</v>
      </c>
      <c r="X66" s="26">
        <f t="shared" si="18"/>
        <v>31</v>
      </c>
      <c r="Y66" s="26">
        <f t="shared" si="18"/>
        <v>32</v>
      </c>
      <c r="Z66" s="26">
        <f t="shared" si="18"/>
        <v>32</v>
      </c>
      <c r="AA66" s="26">
        <f t="shared" si="18"/>
        <v>32</v>
      </c>
      <c r="AB66" s="26">
        <f t="shared" si="18"/>
        <v>31</v>
      </c>
      <c r="AC66" s="26">
        <f t="shared" si="18"/>
        <v>32</v>
      </c>
      <c r="AD66" s="26">
        <f t="shared" si="18"/>
        <v>30</v>
      </c>
      <c r="AE66" s="26">
        <f t="shared" si="18"/>
        <v>29</v>
      </c>
      <c r="AF66" s="26">
        <f t="shared" si="18"/>
        <v>30</v>
      </c>
      <c r="AG66" s="26">
        <f t="shared" si="18"/>
        <v>32</v>
      </c>
      <c r="AH66" s="26">
        <f t="shared" si="18"/>
        <v>31</v>
      </c>
      <c r="AI66" s="26">
        <f t="shared" si="18"/>
        <v>31</v>
      </c>
      <c r="AJ66" s="26">
        <f t="shared" si="18"/>
        <v>30</v>
      </c>
      <c r="AK66" s="26">
        <f t="shared" si="18"/>
        <v>29</v>
      </c>
      <c r="AL66" s="26">
        <f t="shared" si="18"/>
        <v>34</v>
      </c>
      <c r="AM66" s="26">
        <f>SUM(AM9,AM21)</f>
        <v>34</v>
      </c>
      <c r="AN66" s="90">
        <v>36</v>
      </c>
      <c r="AO66" s="90">
        <v>36</v>
      </c>
      <c r="AP66" s="90">
        <v>36</v>
      </c>
      <c r="AQ66" s="90">
        <v>36</v>
      </c>
      <c r="AR66" s="90">
        <v>36</v>
      </c>
      <c r="AS66" s="30">
        <v>36</v>
      </c>
      <c r="AT66" s="30">
        <v>36</v>
      </c>
      <c r="AU66" s="30">
        <v>36</v>
      </c>
      <c r="AV66" s="30">
        <v>36</v>
      </c>
      <c r="AW66" s="20"/>
      <c r="AX66" s="20"/>
      <c r="AY66" s="20"/>
      <c r="AZ66" s="20"/>
      <c r="BA66" s="20"/>
      <c r="BB66" s="20"/>
      <c r="BC66" s="20"/>
      <c r="BD66" s="20"/>
      <c r="BE66" s="26">
        <f>SUM(BE9,BE21)</f>
        <v>1412</v>
      </c>
      <c r="BF66" s="26">
        <f>SUM(BF10,BF22)</f>
        <v>100</v>
      </c>
    </row>
    <row r="67" spans="1:58" ht="20.25" customHeight="1">
      <c r="A67" s="176"/>
      <c r="B67" s="120" t="s">
        <v>22</v>
      </c>
      <c r="C67" s="120"/>
      <c r="D67" s="120"/>
      <c r="E67" s="26">
        <f>SUM(E12,E14,E16,E18,E26,E28,E30,E38,E40,E47,E53,E57,E62)</f>
        <v>1</v>
      </c>
      <c r="F67" s="26">
        <f aca="true" t="shared" si="19" ref="F67:U67">SUM(F12,F14,F16,F18,F26,F28,F30,F38,F40,F47,F53,F57,F62)</f>
        <v>1</v>
      </c>
      <c r="G67" s="26">
        <f t="shared" si="19"/>
        <v>1</v>
      </c>
      <c r="H67" s="26">
        <f t="shared" si="19"/>
        <v>2</v>
      </c>
      <c r="I67" s="26">
        <f t="shared" si="19"/>
        <v>0</v>
      </c>
      <c r="J67" s="26">
        <f t="shared" si="19"/>
        <v>0</v>
      </c>
      <c r="K67" s="26">
        <f t="shared" si="19"/>
        <v>1</v>
      </c>
      <c r="L67" s="26">
        <f t="shared" si="19"/>
        <v>2</v>
      </c>
      <c r="M67" s="26">
        <f t="shared" si="19"/>
        <v>2</v>
      </c>
      <c r="N67" s="26">
        <f t="shared" si="19"/>
        <v>2</v>
      </c>
      <c r="O67" s="26">
        <f t="shared" si="19"/>
        <v>2</v>
      </c>
      <c r="P67" s="26">
        <f t="shared" si="19"/>
        <v>3</v>
      </c>
      <c r="Q67" s="26">
        <f t="shared" si="19"/>
        <v>4</v>
      </c>
      <c r="R67" s="26">
        <f t="shared" si="19"/>
        <v>3</v>
      </c>
      <c r="S67" s="90">
        <f t="shared" si="19"/>
        <v>0</v>
      </c>
      <c r="T67" s="90">
        <f t="shared" si="19"/>
        <v>0</v>
      </c>
      <c r="U67" s="26">
        <f t="shared" si="19"/>
        <v>0</v>
      </c>
      <c r="V67" s="23">
        <f aca="true" t="shared" si="20" ref="V67:AL67">SUM(V10,V22)</f>
        <v>0</v>
      </c>
      <c r="W67" s="23">
        <f t="shared" si="20"/>
        <v>0</v>
      </c>
      <c r="X67" s="26">
        <f t="shared" si="20"/>
        <v>5</v>
      </c>
      <c r="Y67" s="26">
        <f t="shared" si="20"/>
        <v>4</v>
      </c>
      <c r="Z67" s="26">
        <f t="shared" si="20"/>
        <v>4</v>
      </c>
      <c r="AA67" s="26">
        <f t="shared" si="20"/>
        <v>4</v>
      </c>
      <c r="AB67" s="26">
        <f t="shared" si="20"/>
        <v>5</v>
      </c>
      <c r="AC67" s="26">
        <f t="shared" si="20"/>
        <v>4</v>
      </c>
      <c r="AD67" s="26">
        <f t="shared" si="20"/>
        <v>6</v>
      </c>
      <c r="AE67" s="26">
        <f t="shared" si="20"/>
        <v>7</v>
      </c>
      <c r="AF67" s="26">
        <f t="shared" si="20"/>
        <v>6</v>
      </c>
      <c r="AG67" s="26">
        <f t="shared" si="20"/>
        <v>4</v>
      </c>
      <c r="AH67" s="26">
        <f t="shared" si="20"/>
        <v>5</v>
      </c>
      <c r="AI67" s="26">
        <f t="shared" si="20"/>
        <v>5</v>
      </c>
      <c r="AJ67" s="26">
        <f t="shared" si="20"/>
        <v>6</v>
      </c>
      <c r="AK67" s="26">
        <f t="shared" si="20"/>
        <v>7</v>
      </c>
      <c r="AL67" s="26">
        <f t="shared" si="20"/>
        <v>2</v>
      </c>
      <c r="AM67" s="26">
        <f>SUM(AM10,AM22)</f>
        <v>2</v>
      </c>
      <c r="AN67" s="90">
        <v>36</v>
      </c>
      <c r="AO67" s="90">
        <v>36</v>
      </c>
      <c r="AP67" s="90">
        <v>36</v>
      </c>
      <c r="AQ67" s="90">
        <v>36</v>
      </c>
      <c r="AR67" s="90">
        <v>36</v>
      </c>
      <c r="AS67" s="30">
        <f>SUM(AS66:AS66)</f>
        <v>36</v>
      </c>
      <c r="AT67" s="30">
        <f>SUM(AT66:AT66)</f>
        <v>36</v>
      </c>
      <c r="AU67" s="30">
        <f>SUM(AU66:AU66)</f>
        <v>36</v>
      </c>
      <c r="AV67" s="30">
        <f>SUM(AV66:AV66)</f>
        <v>36</v>
      </c>
      <c r="AW67" s="20"/>
      <c r="AX67" s="20"/>
      <c r="AY67" s="20"/>
      <c r="AZ67" s="20"/>
      <c r="BA67" s="20"/>
      <c r="BB67" s="20"/>
      <c r="BC67" s="20"/>
      <c r="BD67" s="20"/>
      <c r="BE67" s="170">
        <f>SUM(BE66:BF66)</f>
        <v>1512</v>
      </c>
      <c r="BF67" s="171"/>
    </row>
    <row r="68" spans="2:58" ht="12.75">
      <c r="B68" s="120" t="s">
        <v>18</v>
      </c>
      <c r="C68" s="120"/>
      <c r="D68" s="120"/>
      <c r="E68" s="26">
        <f>SUM(E66:E67)</f>
        <v>36</v>
      </c>
      <c r="F68" s="26">
        <f aca="true" t="shared" si="21" ref="F68:U68">SUM(F66:F67)</f>
        <v>36</v>
      </c>
      <c r="G68" s="26">
        <f t="shared" si="21"/>
        <v>36</v>
      </c>
      <c r="H68" s="26">
        <f t="shared" si="21"/>
        <v>36</v>
      </c>
      <c r="I68" s="26">
        <f t="shared" si="21"/>
        <v>36</v>
      </c>
      <c r="J68" s="26">
        <f t="shared" si="21"/>
        <v>36</v>
      </c>
      <c r="K68" s="26">
        <f t="shared" si="21"/>
        <v>36</v>
      </c>
      <c r="L68" s="26">
        <f t="shared" si="21"/>
        <v>36</v>
      </c>
      <c r="M68" s="26">
        <f t="shared" si="21"/>
        <v>36</v>
      </c>
      <c r="N68" s="26">
        <f t="shared" si="21"/>
        <v>36</v>
      </c>
      <c r="O68" s="26">
        <f t="shared" si="21"/>
        <v>36</v>
      </c>
      <c r="P68" s="26">
        <f t="shared" si="21"/>
        <v>36</v>
      </c>
      <c r="Q68" s="26">
        <f t="shared" si="21"/>
        <v>36</v>
      </c>
      <c r="R68" s="26">
        <f t="shared" si="21"/>
        <v>36</v>
      </c>
      <c r="S68" s="90">
        <v>36</v>
      </c>
      <c r="T68" s="90">
        <v>36</v>
      </c>
      <c r="U68" s="26">
        <f t="shared" si="21"/>
        <v>36</v>
      </c>
      <c r="V68" s="23">
        <f aca="true" t="shared" si="22" ref="V68:AL68">SUM(V66:V67)</f>
        <v>0</v>
      </c>
      <c r="W68" s="23">
        <f t="shared" si="22"/>
        <v>0</v>
      </c>
      <c r="X68" s="26">
        <f t="shared" si="22"/>
        <v>36</v>
      </c>
      <c r="Y68" s="26">
        <f t="shared" si="22"/>
        <v>36</v>
      </c>
      <c r="Z68" s="26">
        <f t="shared" si="22"/>
        <v>36</v>
      </c>
      <c r="AA68" s="26">
        <f t="shared" si="22"/>
        <v>36</v>
      </c>
      <c r="AB68" s="26">
        <f t="shared" si="22"/>
        <v>36</v>
      </c>
      <c r="AC68" s="26">
        <f t="shared" si="22"/>
        <v>36</v>
      </c>
      <c r="AD68" s="26">
        <f t="shared" si="22"/>
        <v>36</v>
      </c>
      <c r="AE68" s="26">
        <f t="shared" si="22"/>
        <v>36</v>
      </c>
      <c r="AF68" s="26">
        <f t="shared" si="22"/>
        <v>36</v>
      </c>
      <c r="AG68" s="26">
        <f t="shared" si="22"/>
        <v>36</v>
      </c>
      <c r="AH68" s="26">
        <f t="shared" si="22"/>
        <v>36</v>
      </c>
      <c r="AI68" s="26">
        <f t="shared" si="22"/>
        <v>36</v>
      </c>
      <c r="AJ68" s="26">
        <f t="shared" si="22"/>
        <v>36</v>
      </c>
      <c r="AK68" s="26">
        <f t="shared" si="22"/>
        <v>36</v>
      </c>
      <c r="AL68" s="26">
        <f t="shared" si="22"/>
        <v>36</v>
      </c>
      <c r="AM68" s="26">
        <f>SUM(AM66:AM67)</f>
        <v>36</v>
      </c>
      <c r="AN68" s="98">
        <v>36</v>
      </c>
      <c r="AO68" s="98">
        <v>36</v>
      </c>
      <c r="AP68" s="98">
        <v>36</v>
      </c>
      <c r="AQ68" s="98">
        <v>36</v>
      </c>
      <c r="AR68" s="98">
        <v>36</v>
      </c>
      <c r="AS68" s="41">
        <v>36</v>
      </c>
      <c r="AT68" s="41">
        <v>36</v>
      </c>
      <c r="AU68" s="41">
        <v>36</v>
      </c>
      <c r="AV68" s="41">
        <v>36</v>
      </c>
      <c r="AW68" s="20"/>
      <c r="AX68" s="20"/>
      <c r="AY68" s="20"/>
      <c r="AZ68" s="20"/>
      <c r="BA68" s="20"/>
      <c r="BB68" s="20"/>
      <c r="BC68" s="20"/>
      <c r="BD68" s="20"/>
      <c r="BE68" s="25"/>
      <c r="BF68" s="25"/>
    </row>
    <row r="70" spans="8:18" ht="12.75">
      <c r="H70" s="4"/>
      <c r="J70" t="s">
        <v>24</v>
      </c>
      <c r="P70" s="12"/>
      <c r="R70" t="s">
        <v>29</v>
      </c>
    </row>
    <row r="71" spans="8:24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2.75">
      <c r="H72" s="5"/>
      <c r="I72" s="1"/>
      <c r="J72" s="1" t="s">
        <v>25</v>
      </c>
      <c r="K72" s="1"/>
      <c r="L72" s="1"/>
      <c r="M72" s="1"/>
      <c r="N72" s="1"/>
      <c r="O72" s="1"/>
      <c r="P72" s="13"/>
      <c r="Q72" s="1"/>
      <c r="R72" t="s">
        <v>30</v>
      </c>
      <c r="S72" s="1"/>
      <c r="T72" s="1"/>
      <c r="U72" s="1"/>
      <c r="V72" s="1"/>
      <c r="W72" s="1"/>
      <c r="X72" s="1"/>
    </row>
    <row r="73" spans="8:24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sheetProtection/>
  <mergeCells count="72">
    <mergeCell ref="B52:B53"/>
    <mergeCell ref="B21:B22"/>
    <mergeCell ref="B15:B16"/>
    <mergeCell ref="B68:D68"/>
    <mergeCell ref="C35:C36"/>
    <mergeCell ref="B29:B30"/>
    <mergeCell ref="B56:B57"/>
    <mergeCell ref="B33:B34"/>
    <mergeCell ref="C44:C45"/>
    <mergeCell ref="C29:C30"/>
    <mergeCell ref="B46:B47"/>
    <mergeCell ref="C61:C62"/>
    <mergeCell ref="B61:B62"/>
    <mergeCell ref="A9:A67"/>
    <mergeCell ref="C52:C53"/>
    <mergeCell ref="A2:A8"/>
    <mergeCell ref="C54:C55"/>
    <mergeCell ref="B54:B55"/>
    <mergeCell ref="C46:C47"/>
    <mergeCell ref="C56:C57"/>
    <mergeCell ref="B9:B10"/>
    <mergeCell ref="B44:B45"/>
    <mergeCell ref="B2:B8"/>
    <mergeCell ref="C19:C20"/>
    <mergeCell ref="B19:B20"/>
    <mergeCell ref="B39:B40"/>
    <mergeCell ref="AR2:AU2"/>
    <mergeCell ref="C25:C26"/>
    <mergeCell ref="D2:D8"/>
    <mergeCell ref="C27:C28"/>
    <mergeCell ref="B17:B18"/>
    <mergeCell ref="V2:Z2"/>
    <mergeCell ref="I2:M2"/>
    <mergeCell ref="AA2:AD2"/>
    <mergeCell ref="B23:B24"/>
    <mergeCell ref="C9:C10"/>
    <mergeCell ref="BE2:BE8"/>
    <mergeCell ref="C17:C18"/>
    <mergeCell ref="C15:C16"/>
    <mergeCell ref="C13:C14"/>
    <mergeCell ref="AV2:AZ2"/>
    <mergeCell ref="E2:H2"/>
    <mergeCell ref="B13:B14"/>
    <mergeCell ref="B11:B12"/>
    <mergeCell ref="B66:D66"/>
    <mergeCell ref="C2:C8"/>
    <mergeCell ref="BF2:BF8"/>
    <mergeCell ref="E5:BD5"/>
    <mergeCell ref="E7:BD7"/>
    <mergeCell ref="N2:Q2"/>
    <mergeCell ref="R2:U2"/>
    <mergeCell ref="AI2:AL2"/>
    <mergeCell ref="B25:B26"/>
    <mergeCell ref="BA2:BD2"/>
    <mergeCell ref="BE67:BF67"/>
    <mergeCell ref="C11:C12"/>
    <mergeCell ref="B37:B38"/>
    <mergeCell ref="C37:C38"/>
    <mergeCell ref="C33:C34"/>
    <mergeCell ref="B27:B28"/>
    <mergeCell ref="B67:D67"/>
    <mergeCell ref="C39:C40"/>
    <mergeCell ref="B31:B32"/>
    <mergeCell ref="C31:C32"/>
    <mergeCell ref="C1:BD1"/>
    <mergeCell ref="C23:C24"/>
    <mergeCell ref="C21:C22"/>
    <mergeCell ref="B50:B51"/>
    <mergeCell ref="C50:C51"/>
    <mergeCell ref="B35:B36"/>
    <mergeCell ref="AM2:AQ2"/>
    <mergeCell ref="AE2:A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6"/>
  <sheetViews>
    <sheetView zoomScale="91" zoomScaleNormal="91" zoomScalePageLayoutView="0" workbookViewId="0" topLeftCell="A1">
      <selection activeCell="C15" sqref="C15:C16"/>
    </sheetView>
  </sheetViews>
  <sheetFormatPr defaultColWidth="9.00390625" defaultRowHeight="12.75"/>
  <cols>
    <col min="1" max="1" width="6.375" style="0" customWidth="1"/>
    <col min="2" max="2" width="10.875" style="0" customWidth="1"/>
    <col min="3" max="3" width="27.00390625" style="0" customWidth="1"/>
    <col min="4" max="4" width="10.25390625" style="0" customWidth="1"/>
    <col min="5" max="20" width="3.875" style="0" customWidth="1"/>
    <col min="21" max="21" width="4.75390625" style="0" customWidth="1"/>
    <col min="22" max="56" width="3.875" style="0" customWidth="1"/>
    <col min="57" max="57" width="10.00390625" style="0" customWidth="1"/>
  </cols>
  <sheetData>
    <row r="1" spans="1:56" ht="12.75">
      <c r="A1" s="14"/>
      <c r="C1" s="189" t="s">
        <v>106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8" ht="12.75">
      <c r="A2" s="144" t="s">
        <v>0</v>
      </c>
      <c r="B2" s="112" t="s">
        <v>1</v>
      </c>
      <c r="C2" s="113" t="s">
        <v>2</v>
      </c>
      <c r="D2" s="114" t="s">
        <v>3</v>
      </c>
      <c r="E2" s="161" t="s">
        <v>54</v>
      </c>
      <c r="F2" s="162"/>
      <c r="G2" s="162"/>
      <c r="H2" s="163"/>
      <c r="I2" s="161" t="s">
        <v>42</v>
      </c>
      <c r="J2" s="162"/>
      <c r="K2" s="162"/>
      <c r="L2" s="162"/>
      <c r="M2" s="163"/>
      <c r="N2" s="161" t="s">
        <v>43</v>
      </c>
      <c r="O2" s="162"/>
      <c r="P2" s="162"/>
      <c r="Q2" s="163"/>
      <c r="R2" s="161" t="s">
        <v>44</v>
      </c>
      <c r="S2" s="164"/>
      <c r="T2" s="164"/>
      <c r="U2" s="165"/>
      <c r="V2" s="161" t="s">
        <v>45</v>
      </c>
      <c r="W2" s="162"/>
      <c r="X2" s="162"/>
      <c r="Y2" s="162"/>
      <c r="Z2" s="163"/>
      <c r="AA2" s="161" t="s">
        <v>46</v>
      </c>
      <c r="AB2" s="164"/>
      <c r="AC2" s="164"/>
      <c r="AD2" s="165"/>
      <c r="AE2" s="161" t="s">
        <v>47</v>
      </c>
      <c r="AF2" s="162"/>
      <c r="AG2" s="162"/>
      <c r="AH2" s="163"/>
      <c r="AI2" s="161" t="s">
        <v>48</v>
      </c>
      <c r="AJ2" s="164"/>
      <c r="AK2" s="164"/>
      <c r="AL2" s="165"/>
      <c r="AM2" s="161" t="s">
        <v>49</v>
      </c>
      <c r="AN2" s="164"/>
      <c r="AO2" s="164"/>
      <c r="AP2" s="164"/>
      <c r="AQ2" s="165"/>
      <c r="AR2" s="161" t="s">
        <v>50</v>
      </c>
      <c r="AS2" s="164"/>
      <c r="AT2" s="164"/>
      <c r="AU2" s="165"/>
      <c r="AV2" s="161" t="s">
        <v>51</v>
      </c>
      <c r="AW2" s="162"/>
      <c r="AX2" s="162"/>
      <c r="AY2" s="162"/>
      <c r="AZ2" s="163"/>
      <c r="BA2" s="161" t="s">
        <v>52</v>
      </c>
      <c r="BB2" s="162"/>
      <c r="BC2" s="162"/>
      <c r="BD2" s="163"/>
      <c r="BE2" s="114" t="s">
        <v>23</v>
      </c>
      <c r="BF2" s="114" t="s">
        <v>40</v>
      </c>
    </row>
    <row r="3" spans="1:58" ht="12.75" customHeight="1">
      <c r="A3" s="145"/>
      <c r="B3" s="112"/>
      <c r="C3" s="113"/>
      <c r="D3" s="114"/>
      <c r="E3" s="21">
        <v>1</v>
      </c>
      <c r="F3" s="21">
        <v>8</v>
      </c>
      <c r="G3" s="21">
        <v>15</v>
      </c>
      <c r="H3" s="21">
        <v>22</v>
      </c>
      <c r="I3" s="21">
        <v>29</v>
      </c>
      <c r="J3" s="21">
        <v>6</v>
      </c>
      <c r="K3" s="21">
        <v>13</v>
      </c>
      <c r="L3" s="21">
        <v>20</v>
      </c>
      <c r="M3" s="21">
        <v>27</v>
      </c>
      <c r="N3" s="21">
        <v>3</v>
      </c>
      <c r="O3" s="21">
        <v>10</v>
      </c>
      <c r="P3" s="21">
        <v>17</v>
      </c>
      <c r="Q3" s="21">
        <v>24</v>
      </c>
      <c r="R3" s="21">
        <v>1</v>
      </c>
      <c r="S3" s="21">
        <v>8</v>
      </c>
      <c r="T3" s="21">
        <v>15</v>
      </c>
      <c r="U3" s="21">
        <v>22</v>
      </c>
      <c r="V3" s="21">
        <v>29</v>
      </c>
      <c r="W3" s="21">
        <v>5</v>
      </c>
      <c r="X3" s="24">
        <v>12</v>
      </c>
      <c r="Y3" s="24">
        <v>19</v>
      </c>
      <c r="Z3" s="24">
        <v>26</v>
      </c>
      <c r="AA3" s="21">
        <v>2</v>
      </c>
      <c r="AB3" s="21">
        <v>9</v>
      </c>
      <c r="AC3" s="21">
        <v>16</v>
      </c>
      <c r="AD3" s="21">
        <v>23</v>
      </c>
      <c r="AE3" s="21">
        <v>2</v>
      </c>
      <c r="AF3" s="21">
        <v>9</v>
      </c>
      <c r="AG3" s="21">
        <v>16</v>
      </c>
      <c r="AH3" s="21">
        <v>23</v>
      </c>
      <c r="AI3" s="21">
        <v>30</v>
      </c>
      <c r="AJ3" s="21">
        <v>6</v>
      </c>
      <c r="AK3" s="21">
        <v>13</v>
      </c>
      <c r="AL3" s="21">
        <v>20</v>
      </c>
      <c r="AM3" s="21">
        <v>27</v>
      </c>
      <c r="AN3" s="21">
        <v>4</v>
      </c>
      <c r="AO3" s="21">
        <v>11</v>
      </c>
      <c r="AP3" s="21">
        <v>18</v>
      </c>
      <c r="AQ3" s="21">
        <v>25</v>
      </c>
      <c r="AR3" s="21">
        <v>1</v>
      </c>
      <c r="AS3" s="21">
        <v>8</v>
      </c>
      <c r="AT3" s="21">
        <v>15</v>
      </c>
      <c r="AU3" s="24">
        <v>22</v>
      </c>
      <c r="AV3" s="24">
        <v>29</v>
      </c>
      <c r="AW3" s="24">
        <v>6</v>
      </c>
      <c r="AX3" s="24">
        <v>13</v>
      </c>
      <c r="AY3" s="24">
        <v>20</v>
      </c>
      <c r="AZ3" s="24">
        <v>27</v>
      </c>
      <c r="BA3" s="24">
        <v>3</v>
      </c>
      <c r="BB3" s="24">
        <v>10</v>
      </c>
      <c r="BC3" s="24">
        <v>17</v>
      </c>
      <c r="BD3" s="24">
        <v>24</v>
      </c>
      <c r="BE3" s="114"/>
      <c r="BF3" s="114"/>
    </row>
    <row r="4" spans="1:58" ht="12.75">
      <c r="A4" s="145"/>
      <c r="B4" s="112"/>
      <c r="C4" s="113"/>
      <c r="D4" s="114"/>
      <c r="E4" s="21">
        <v>7</v>
      </c>
      <c r="F4" s="21">
        <v>14</v>
      </c>
      <c r="G4" s="21">
        <v>21</v>
      </c>
      <c r="H4" s="21">
        <v>28</v>
      </c>
      <c r="I4" s="21">
        <v>5</v>
      </c>
      <c r="J4" s="21">
        <v>12</v>
      </c>
      <c r="K4" s="21">
        <v>19</v>
      </c>
      <c r="L4" s="21">
        <v>26</v>
      </c>
      <c r="M4" s="21">
        <v>2</v>
      </c>
      <c r="N4" s="21">
        <v>9</v>
      </c>
      <c r="O4" s="21">
        <v>16</v>
      </c>
      <c r="P4" s="21">
        <v>23</v>
      </c>
      <c r="Q4" s="21">
        <v>30</v>
      </c>
      <c r="R4" s="21">
        <v>7</v>
      </c>
      <c r="S4" s="21">
        <v>14</v>
      </c>
      <c r="T4" s="21">
        <v>21</v>
      </c>
      <c r="U4" s="21">
        <v>28</v>
      </c>
      <c r="V4" s="21">
        <v>4</v>
      </c>
      <c r="W4" s="21">
        <v>11</v>
      </c>
      <c r="X4" s="24">
        <v>18</v>
      </c>
      <c r="Y4" s="24">
        <v>25</v>
      </c>
      <c r="Z4" s="24">
        <v>1</v>
      </c>
      <c r="AA4" s="21">
        <v>8</v>
      </c>
      <c r="AB4" s="21">
        <v>15</v>
      </c>
      <c r="AC4" s="21">
        <v>22</v>
      </c>
      <c r="AD4" s="21">
        <v>1</v>
      </c>
      <c r="AE4" s="21">
        <v>8</v>
      </c>
      <c r="AF4" s="21">
        <v>15</v>
      </c>
      <c r="AG4" s="21">
        <v>22</v>
      </c>
      <c r="AH4" s="21">
        <v>29</v>
      </c>
      <c r="AI4" s="21">
        <v>5</v>
      </c>
      <c r="AJ4" s="21">
        <v>12</v>
      </c>
      <c r="AK4" s="21">
        <v>19</v>
      </c>
      <c r="AL4" s="21">
        <v>26</v>
      </c>
      <c r="AM4" s="21">
        <v>3</v>
      </c>
      <c r="AN4" s="21">
        <v>10</v>
      </c>
      <c r="AO4" s="21">
        <v>17</v>
      </c>
      <c r="AP4" s="21">
        <v>24</v>
      </c>
      <c r="AQ4" s="21">
        <v>31</v>
      </c>
      <c r="AR4" s="21">
        <v>7</v>
      </c>
      <c r="AS4" s="21">
        <v>14</v>
      </c>
      <c r="AT4" s="21">
        <v>21</v>
      </c>
      <c r="AU4" s="24">
        <v>28</v>
      </c>
      <c r="AV4" s="24">
        <v>5</v>
      </c>
      <c r="AW4" s="24">
        <v>12</v>
      </c>
      <c r="AX4" s="24">
        <v>19</v>
      </c>
      <c r="AY4" s="24">
        <v>26</v>
      </c>
      <c r="AZ4" s="24">
        <v>2</v>
      </c>
      <c r="BA4" s="24">
        <v>9</v>
      </c>
      <c r="BB4" s="24">
        <v>16</v>
      </c>
      <c r="BC4" s="24">
        <v>23</v>
      </c>
      <c r="BD4" s="24">
        <v>31</v>
      </c>
      <c r="BE4" s="114"/>
      <c r="BF4" s="114"/>
    </row>
    <row r="5" spans="1:58" ht="12.75">
      <c r="A5" s="145"/>
      <c r="B5" s="112"/>
      <c r="C5" s="113"/>
      <c r="D5" s="114"/>
      <c r="E5" s="115" t="s">
        <v>4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4"/>
      <c r="BF5" s="114"/>
    </row>
    <row r="6" spans="1:58" ht="12.75">
      <c r="A6" s="145"/>
      <c r="B6" s="112"/>
      <c r="C6" s="113"/>
      <c r="D6" s="114"/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21">
        <v>35</v>
      </c>
      <c r="BE6" s="114"/>
      <c r="BF6" s="114"/>
    </row>
    <row r="7" spans="1:58" ht="12.75">
      <c r="A7" s="145"/>
      <c r="B7" s="112"/>
      <c r="C7" s="113"/>
      <c r="D7" s="114"/>
      <c r="E7" s="166" t="s">
        <v>5</v>
      </c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14"/>
      <c r="BF7" s="114"/>
    </row>
    <row r="8" spans="1:58" ht="12.75">
      <c r="A8" s="145"/>
      <c r="B8" s="112"/>
      <c r="C8" s="113"/>
      <c r="D8" s="114"/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24">
        <v>6</v>
      </c>
      <c r="K8" s="24">
        <v>7</v>
      </c>
      <c r="L8" s="24">
        <v>8</v>
      </c>
      <c r="M8" s="24">
        <v>9</v>
      </c>
      <c r="N8" s="24">
        <v>10</v>
      </c>
      <c r="O8" s="24">
        <v>11</v>
      </c>
      <c r="P8" s="24">
        <v>12</v>
      </c>
      <c r="Q8" s="24">
        <v>13</v>
      </c>
      <c r="R8" s="24">
        <v>14</v>
      </c>
      <c r="S8" s="24">
        <v>15</v>
      </c>
      <c r="T8" s="24">
        <v>16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24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114"/>
      <c r="BF8" s="114"/>
    </row>
    <row r="9" spans="1:58" ht="12.75">
      <c r="A9" s="188"/>
      <c r="B9" s="158" t="s">
        <v>10</v>
      </c>
      <c r="C9" s="159" t="s">
        <v>83</v>
      </c>
      <c r="D9" s="3" t="s">
        <v>8</v>
      </c>
      <c r="E9" s="26">
        <f>SUM(E11,E13,E15,E17)</f>
        <v>7</v>
      </c>
      <c r="F9" s="26">
        <f aca="true" t="shared" si="0" ref="F9:AC9">SUM(F11,F13,F15,F17)</f>
        <v>7</v>
      </c>
      <c r="G9" s="26">
        <f t="shared" si="0"/>
        <v>7</v>
      </c>
      <c r="H9" s="26">
        <f t="shared" si="0"/>
        <v>7</v>
      </c>
      <c r="I9" s="26">
        <f t="shared" si="0"/>
        <v>8</v>
      </c>
      <c r="J9" s="26">
        <f t="shared" si="0"/>
        <v>8</v>
      </c>
      <c r="K9" s="26">
        <f t="shared" si="0"/>
        <v>7</v>
      </c>
      <c r="L9" s="26">
        <f t="shared" si="0"/>
        <v>8</v>
      </c>
      <c r="M9" s="26">
        <f t="shared" si="0"/>
        <v>8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3</v>
      </c>
      <c r="V9" s="26">
        <f t="shared" si="0"/>
        <v>0</v>
      </c>
      <c r="W9" s="26">
        <f t="shared" si="0"/>
        <v>0</v>
      </c>
      <c r="X9" s="26">
        <f t="shared" si="0"/>
        <v>5</v>
      </c>
      <c r="Y9" s="26">
        <f t="shared" si="0"/>
        <v>5</v>
      </c>
      <c r="Z9" s="26">
        <f t="shared" si="0"/>
        <v>5</v>
      </c>
      <c r="AA9" s="26">
        <f t="shared" si="0"/>
        <v>5</v>
      </c>
      <c r="AB9" s="26">
        <f t="shared" si="0"/>
        <v>4</v>
      </c>
      <c r="AC9" s="26">
        <f t="shared" si="0"/>
        <v>4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102"/>
      <c r="AW9" s="102"/>
      <c r="AX9" s="102"/>
      <c r="AY9" s="102"/>
      <c r="AZ9" s="102"/>
      <c r="BA9" s="102"/>
      <c r="BB9" s="102"/>
      <c r="BC9" s="102"/>
      <c r="BD9" s="102"/>
      <c r="BE9" s="26">
        <f>SUM(BE11:BE18)</f>
        <v>98</v>
      </c>
      <c r="BF9" s="26"/>
    </row>
    <row r="10" spans="1:58" ht="12.75">
      <c r="A10" s="144" t="s">
        <v>34</v>
      </c>
      <c r="B10" s="158"/>
      <c r="C10" s="160"/>
      <c r="D10" s="6" t="s">
        <v>9</v>
      </c>
      <c r="E10" s="26">
        <f>SUM(E12,E14,E16)</f>
        <v>0</v>
      </c>
      <c r="F10" s="26">
        <f aca="true" t="shared" si="1" ref="F10:X10">SUM(F12,F14,F16)</f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0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6">
        <f t="shared" si="1"/>
        <v>0</v>
      </c>
      <c r="V10" s="26">
        <f t="shared" si="1"/>
        <v>0</v>
      </c>
      <c r="W10" s="26">
        <f t="shared" si="1"/>
        <v>0</v>
      </c>
      <c r="X10" s="26">
        <f t="shared" si="1"/>
        <v>0</v>
      </c>
      <c r="Y10" s="26">
        <f>SUM(Y12,Y14)</f>
        <v>0</v>
      </c>
      <c r="Z10" s="26">
        <f>SUM(Z12,Z14)</f>
        <v>0</v>
      </c>
      <c r="AA10" s="26">
        <f>SUM(AA12,AA14)</f>
        <v>0</v>
      </c>
      <c r="AB10" s="26">
        <f>SUM(AB12,AB14)</f>
        <v>0</v>
      </c>
      <c r="AC10" s="26">
        <f>SUM(AC12,AC14)</f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102"/>
      <c r="AW10" s="102"/>
      <c r="AX10" s="102"/>
      <c r="AY10" s="102"/>
      <c r="AZ10" s="102"/>
      <c r="BA10" s="102"/>
      <c r="BB10" s="102"/>
      <c r="BC10" s="102"/>
      <c r="BD10" s="102"/>
      <c r="BE10" s="26"/>
      <c r="BF10" s="26">
        <v>0</v>
      </c>
    </row>
    <row r="11" spans="1:58" ht="12.75">
      <c r="A11" s="145"/>
      <c r="B11" s="169" t="s">
        <v>59</v>
      </c>
      <c r="C11" s="168" t="s">
        <v>138</v>
      </c>
      <c r="D11" s="2" t="s">
        <v>8</v>
      </c>
      <c r="E11" s="24">
        <v>3</v>
      </c>
      <c r="F11" s="24">
        <v>3</v>
      </c>
      <c r="G11" s="24">
        <v>3</v>
      </c>
      <c r="H11" s="24">
        <v>3</v>
      </c>
      <c r="I11" s="24">
        <v>3</v>
      </c>
      <c r="J11" s="24">
        <v>3</v>
      </c>
      <c r="K11" s="24">
        <v>4</v>
      </c>
      <c r="L11" s="24">
        <v>4</v>
      </c>
      <c r="M11" s="24">
        <v>4</v>
      </c>
      <c r="N11" s="78"/>
      <c r="O11" s="77"/>
      <c r="P11" s="77"/>
      <c r="Q11" s="77"/>
      <c r="R11" s="77"/>
      <c r="S11" s="78"/>
      <c r="T11" s="13"/>
      <c r="U11" s="24"/>
      <c r="V11" s="23"/>
      <c r="W11" s="23"/>
      <c r="X11" s="24">
        <v>3</v>
      </c>
      <c r="Y11" s="24">
        <v>3</v>
      </c>
      <c r="Z11" s="24">
        <v>3</v>
      </c>
      <c r="AA11" s="24">
        <v>3</v>
      </c>
      <c r="AB11" s="24">
        <v>2</v>
      </c>
      <c r="AC11" s="24">
        <v>2</v>
      </c>
      <c r="AD11" s="50"/>
      <c r="AE11" s="13"/>
      <c r="AF11" s="13"/>
      <c r="AG11" s="50"/>
      <c r="AH11" s="50"/>
      <c r="AI11" s="41"/>
      <c r="AJ11" s="41"/>
      <c r="AK11" s="41"/>
      <c r="AL11" s="16"/>
      <c r="AM11" s="16"/>
      <c r="AN11" s="16"/>
      <c r="AO11" s="16"/>
      <c r="AP11" s="85"/>
      <c r="AQ11" s="85"/>
      <c r="AR11" s="85"/>
      <c r="AS11" s="85"/>
      <c r="AT11" s="85"/>
      <c r="AU11" s="85"/>
      <c r="AV11" s="102"/>
      <c r="AW11" s="102"/>
      <c r="AX11" s="102"/>
      <c r="AY11" s="102"/>
      <c r="AZ11" s="102"/>
      <c r="BA11" s="102"/>
      <c r="BB11" s="102"/>
      <c r="BC11" s="102"/>
      <c r="BD11" s="102"/>
      <c r="BE11" s="24">
        <f>SUM(E11:AP11)</f>
        <v>46</v>
      </c>
      <c r="BF11" s="24"/>
    </row>
    <row r="12" spans="1:58" ht="15" customHeight="1">
      <c r="A12" s="175"/>
      <c r="B12" s="169"/>
      <c r="C12" s="168"/>
      <c r="D12" s="17" t="s">
        <v>9</v>
      </c>
      <c r="E12" s="24"/>
      <c r="F12" s="24"/>
      <c r="G12" s="24"/>
      <c r="H12" s="24"/>
      <c r="I12" s="24"/>
      <c r="J12" s="24"/>
      <c r="K12" s="24"/>
      <c r="L12" s="24"/>
      <c r="M12" s="24"/>
      <c r="N12" s="78"/>
      <c r="O12" s="77"/>
      <c r="P12" s="77"/>
      <c r="Q12" s="77"/>
      <c r="R12" s="77"/>
      <c r="S12" s="78"/>
      <c r="T12" s="13"/>
      <c r="U12" s="24"/>
      <c r="V12" s="23"/>
      <c r="W12" s="23"/>
      <c r="X12" s="24"/>
      <c r="Y12" s="24"/>
      <c r="Z12" s="24"/>
      <c r="AA12" s="24"/>
      <c r="AB12" s="24"/>
      <c r="AC12" s="73"/>
      <c r="AD12" s="50"/>
      <c r="AE12" s="13"/>
      <c r="AF12" s="13"/>
      <c r="AG12" s="50"/>
      <c r="AH12" s="50"/>
      <c r="AI12" s="41"/>
      <c r="AJ12" s="41"/>
      <c r="AK12" s="41"/>
      <c r="AL12" s="16"/>
      <c r="AM12" s="16"/>
      <c r="AN12" s="16"/>
      <c r="AO12" s="16"/>
      <c r="AP12" s="85"/>
      <c r="AQ12" s="85"/>
      <c r="AR12" s="85"/>
      <c r="AS12" s="85"/>
      <c r="AT12" s="85"/>
      <c r="AU12" s="85"/>
      <c r="AV12" s="102"/>
      <c r="AW12" s="102"/>
      <c r="AX12" s="102"/>
      <c r="AY12" s="102"/>
      <c r="AZ12" s="102"/>
      <c r="BA12" s="102"/>
      <c r="BB12" s="102"/>
      <c r="BC12" s="102"/>
      <c r="BD12" s="102"/>
      <c r="BE12" s="24"/>
      <c r="BF12" s="24">
        <f>SUM(E12:AT12)</f>
        <v>0</v>
      </c>
    </row>
    <row r="13" spans="1:58" ht="12.75">
      <c r="A13" s="175"/>
      <c r="B13" s="140" t="s">
        <v>60</v>
      </c>
      <c r="C13" s="142" t="s">
        <v>53</v>
      </c>
      <c r="D13" s="2" t="s">
        <v>8</v>
      </c>
      <c r="E13" s="24">
        <v>2</v>
      </c>
      <c r="F13" s="24">
        <v>2</v>
      </c>
      <c r="G13" s="24">
        <v>2</v>
      </c>
      <c r="H13" s="24">
        <v>2</v>
      </c>
      <c r="I13" s="24">
        <v>3</v>
      </c>
      <c r="J13" s="24">
        <v>3</v>
      </c>
      <c r="K13" s="24">
        <v>2</v>
      </c>
      <c r="L13" s="24">
        <v>2</v>
      </c>
      <c r="M13" s="24">
        <v>2</v>
      </c>
      <c r="N13" s="78"/>
      <c r="O13" s="77"/>
      <c r="P13" s="77"/>
      <c r="Q13" s="77"/>
      <c r="R13" s="77"/>
      <c r="S13" s="78"/>
      <c r="T13" s="13"/>
      <c r="U13" s="24">
        <v>2</v>
      </c>
      <c r="V13" s="23"/>
      <c r="W13" s="23"/>
      <c r="X13" s="24">
        <v>2</v>
      </c>
      <c r="Y13" s="24">
        <v>2</v>
      </c>
      <c r="Z13" s="24">
        <v>2</v>
      </c>
      <c r="AA13" s="24">
        <v>2</v>
      </c>
      <c r="AB13" s="24">
        <v>2</v>
      </c>
      <c r="AC13" s="73">
        <v>2</v>
      </c>
      <c r="AD13" s="50"/>
      <c r="AE13" s="13"/>
      <c r="AF13" s="13"/>
      <c r="AG13" s="50"/>
      <c r="AH13" s="50"/>
      <c r="AI13" s="41"/>
      <c r="AJ13" s="41"/>
      <c r="AK13" s="41"/>
      <c r="AL13" s="16"/>
      <c r="AM13" s="16"/>
      <c r="AN13" s="16"/>
      <c r="AO13" s="16"/>
      <c r="AP13" s="85"/>
      <c r="AQ13" s="85"/>
      <c r="AR13" s="85"/>
      <c r="AS13" s="85"/>
      <c r="AT13" s="85"/>
      <c r="AU13" s="85"/>
      <c r="AV13" s="102"/>
      <c r="AW13" s="102"/>
      <c r="AX13" s="102"/>
      <c r="AY13" s="102"/>
      <c r="AZ13" s="102"/>
      <c r="BA13" s="102"/>
      <c r="BB13" s="102"/>
      <c r="BC13" s="102"/>
      <c r="BD13" s="102"/>
      <c r="BE13" s="24">
        <f>SUM(E13:AT13)</f>
        <v>34</v>
      </c>
      <c r="BF13" s="24"/>
    </row>
    <row r="14" spans="1:58" ht="12.75">
      <c r="A14" s="175"/>
      <c r="B14" s="141"/>
      <c r="C14" s="143"/>
      <c r="D14" s="17" t="s">
        <v>9</v>
      </c>
      <c r="E14" s="24"/>
      <c r="F14" s="24"/>
      <c r="G14" s="24"/>
      <c r="H14" s="24"/>
      <c r="I14" s="24"/>
      <c r="J14" s="24"/>
      <c r="K14" s="24"/>
      <c r="L14" s="24"/>
      <c r="M14" s="24"/>
      <c r="N14" s="78"/>
      <c r="O14" s="77"/>
      <c r="P14" s="77"/>
      <c r="Q14" s="77"/>
      <c r="R14" s="77"/>
      <c r="S14" s="78"/>
      <c r="T14" s="13"/>
      <c r="U14" s="24"/>
      <c r="V14" s="23"/>
      <c r="W14" s="23"/>
      <c r="X14" s="24"/>
      <c r="Y14" s="24"/>
      <c r="Z14" s="24"/>
      <c r="AA14" s="24"/>
      <c r="AB14" s="24"/>
      <c r="AC14" s="73"/>
      <c r="AD14" s="50"/>
      <c r="AE14" s="13"/>
      <c r="AF14" s="13"/>
      <c r="AG14" s="50"/>
      <c r="AH14" s="50"/>
      <c r="AI14" s="41"/>
      <c r="AJ14" s="41"/>
      <c r="AK14" s="41"/>
      <c r="AL14" s="16"/>
      <c r="AM14" s="16"/>
      <c r="AN14" s="16"/>
      <c r="AO14" s="16"/>
      <c r="AP14" s="85"/>
      <c r="AQ14" s="85"/>
      <c r="AR14" s="85"/>
      <c r="AS14" s="85"/>
      <c r="AT14" s="85"/>
      <c r="AU14" s="85"/>
      <c r="AV14" s="102"/>
      <c r="AW14" s="102"/>
      <c r="AX14" s="102"/>
      <c r="AY14" s="102"/>
      <c r="AZ14" s="102"/>
      <c r="BA14" s="102"/>
      <c r="BB14" s="102"/>
      <c r="BC14" s="102"/>
      <c r="BD14" s="102"/>
      <c r="BE14" s="24"/>
      <c r="BF14" s="24">
        <f>SUM(E14:AT14)</f>
        <v>0</v>
      </c>
    </row>
    <row r="15" spans="1:58" ht="15" customHeight="1">
      <c r="A15" s="175"/>
      <c r="B15" s="140" t="s">
        <v>129</v>
      </c>
      <c r="C15" s="142" t="s">
        <v>130</v>
      </c>
      <c r="D15" s="2" t="s">
        <v>8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/>
      <c r="L15" s="24"/>
      <c r="M15" s="24"/>
      <c r="N15" s="78"/>
      <c r="O15" s="77"/>
      <c r="P15" s="77"/>
      <c r="Q15" s="77"/>
      <c r="R15" s="77"/>
      <c r="S15" s="78"/>
      <c r="T15" s="13"/>
      <c r="U15" s="24"/>
      <c r="V15" s="23"/>
      <c r="W15" s="23"/>
      <c r="X15" s="24"/>
      <c r="Y15" s="24"/>
      <c r="Z15" s="24"/>
      <c r="AA15" s="24"/>
      <c r="AB15" s="24"/>
      <c r="AC15" s="73"/>
      <c r="AD15" s="50"/>
      <c r="AE15" s="13"/>
      <c r="AF15" s="13"/>
      <c r="AG15" s="50"/>
      <c r="AH15" s="50"/>
      <c r="AI15" s="41"/>
      <c r="AJ15" s="41"/>
      <c r="AK15" s="41"/>
      <c r="AL15" s="16"/>
      <c r="AM15" s="16"/>
      <c r="AN15" s="16"/>
      <c r="AO15" s="16"/>
      <c r="AP15" s="85"/>
      <c r="AQ15" s="85"/>
      <c r="AR15" s="85"/>
      <c r="AS15" s="85"/>
      <c r="AT15" s="85"/>
      <c r="AU15" s="85"/>
      <c r="AV15" s="102"/>
      <c r="AW15" s="102"/>
      <c r="AX15" s="102"/>
      <c r="AY15" s="102"/>
      <c r="AZ15" s="102"/>
      <c r="BA15" s="102"/>
      <c r="BB15" s="102"/>
      <c r="BC15" s="102"/>
      <c r="BD15" s="102"/>
      <c r="BE15" s="24">
        <f>SUM(E15:AC15)</f>
        <v>6</v>
      </c>
      <c r="BF15" s="24"/>
    </row>
    <row r="16" spans="1:58" ht="15" customHeight="1">
      <c r="A16" s="175"/>
      <c r="B16" s="141"/>
      <c r="C16" s="143"/>
      <c r="D16" s="17" t="s">
        <v>9</v>
      </c>
      <c r="E16" s="24"/>
      <c r="F16" s="24"/>
      <c r="G16" s="24"/>
      <c r="H16" s="24"/>
      <c r="I16" s="24"/>
      <c r="J16" s="24"/>
      <c r="K16" s="24"/>
      <c r="L16" s="24"/>
      <c r="M16" s="24"/>
      <c r="N16" s="78"/>
      <c r="O16" s="77"/>
      <c r="P16" s="77"/>
      <c r="Q16" s="77"/>
      <c r="R16" s="77"/>
      <c r="S16" s="78"/>
      <c r="T16" s="13"/>
      <c r="U16" s="24"/>
      <c r="V16" s="23"/>
      <c r="W16" s="23"/>
      <c r="X16" s="24"/>
      <c r="Y16" s="24"/>
      <c r="Z16" s="24"/>
      <c r="AA16" s="24"/>
      <c r="AB16" s="24"/>
      <c r="AC16" s="73"/>
      <c r="AD16" s="50"/>
      <c r="AE16" s="13"/>
      <c r="AF16" s="13"/>
      <c r="AG16" s="50"/>
      <c r="AH16" s="50"/>
      <c r="AI16" s="41"/>
      <c r="AJ16" s="41"/>
      <c r="AK16" s="41"/>
      <c r="AL16" s="16"/>
      <c r="AM16" s="16"/>
      <c r="AN16" s="16"/>
      <c r="AO16" s="16"/>
      <c r="AP16" s="85"/>
      <c r="AQ16" s="85"/>
      <c r="AR16" s="85"/>
      <c r="AS16" s="85"/>
      <c r="AT16" s="85"/>
      <c r="AU16" s="85"/>
      <c r="AV16" s="102"/>
      <c r="AW16" s="102"/>
      <c r="AX16" s="102"/>
      <c r="AY16" s="102"/>
      <c r="AZ16" s="102"/>
      <c r="BA16" s="102"/>
      <c r="BB16" s="102"/>
      <c r="BC16" s="102"/>
      <c r="BD16" s="102"/>
      <c r="BE16" s="24"/>
      <c r="BF16" s="24">
        <f>SUM(E16:AC16)</f>
        <v>0</v>
      </c>
    </row>
    <row r="17" spans="1:58" ht="15" customHeight="1">
      <c r="A17" s="175"/>
      <c r="B17" s="109" t="s">
        <v>145</v>
      </c>
      <c r="C17" s="136" t="s">
        <v>147</v>
      </c>
      <c r="D17" s="2" t="s">
        <v>8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2</v>
      </c>
      <c r="M17" s="24">
        <v>2</v>
      </c>
      <c r="N17" s="78"/>
      <c r="O17" s="77"/>
      <c r="P17" s="77"/>
      <c r="Q17" s="77"/>
      <c r="R17" s="77"/>
      <c r="S17" s="78"/>
      <c r="T17" s="13"/>
      <c r="U17" s="24">
        <v>1</v>
      </c>
      <c r="V17" s="23"/>
      <c r="W17" s="23"/>
      <c r="X17" s="24"/>
      <c r="Y17" s="24"/>
      <c r="Z17" s="24"/>
      <c r="AA17" s="24"/>
      <c r="AB17" s="24"/>
      <c r="AC17" s="73"/>
      <c r="AD17" s="50"/>
      <c r="AE17" s="13"/>
      <c r="AF17" s="13"/>
      <c r="AG17" s="50"/>
      <c r="AH17" s="50"/>
      <c r="AI17" s="41"/>
      <c r="AJ17" s="41"/>
      <c r="AK17" s="41"/>
      <c r="AL17" s="16"/>
      <c r="AM17" s="16"/>
      <c r="AN17" s="16"/>
      <c r="AO17" s="16"/>
      <c r="AP17" s="85"/>
      <c r="AQ17" s="85"/>
      <c r="AR17" s="85"/>
      <c r="AS17" s="85"/>
      <c r="AT17" s="85"/>
      <c r="AU17" s="85"/>
      <c r="AV17" s="102"/>
      <c r="AW17" s="102"/>
      <c r="AX17" s="102"/>
      <c r="AY17" s="102"/>
      <c r="AZ17" s="102"/>
      <c r="BA17" s="102"/>
      <c r="BB17" s="102"/>
      <c r="BC17" s="102"/>
      <c r="BD17" s="102"/>
      <c r="BE17" s="24">
        <f>SUM(E17:AC17)</f>
        <v>12</v>
      </c>
      <c r="BF17" s="24"/>
    </row>
    <row r="18" spans="1:58" ht="15" customHeight="1">
      <c r="A18" s="175"/>
      <c r="B18" s="109"/>
      <c r="C18" s="137"/>
      <c r="D18" s="17" t="s">
        <v>9</v>
      </c>
      <c r="E18" s="24"/>
      <c r="F18" s="24"/>
      <c r="G18" s="24"/>
      <c r="H18" s="24"/>
      <c r="I18" s="24"/>
      <c r="J18" s="24"/>
      <c r="K18" s="24"/>
      <c r="L18" s="24"/>
      <c r="M18" s="24"/>
      <c r="N18" s="78"/>
      <c r="O18" s="77"/>
      <c r="P18" s="77"/>
      <c r="Q18" s="77"/>
      <c r="R18" s="77"/>
      <c r="S18" s="78"/>
      <c r="T18" s="13"/>
      <c r="U18" s="24"/>
      <c r="V18" s="23"/>
      <c r="W18" s="23"/>
      <c r="X18" s="24"/>
      <c r="Y18" s="24"/>
      <c r="Z18" s="24"/>
      <c r="AA18" s="24"/>
      <c r="AB18" s="24"/>
      <c r="AC18" s="73"/>
      <c r="AD18" s="50"/>
      <c r="AE18" s="13"/>
      <c r="AF18" s="13"/>
      <c r="AG18" s="50"/>
      <c r="AH18" s="50"/>
      <c r="AI18" s="41"/>
      <c r="AJ18" s="41"/>
      <c r="AK18" s="41"/>
      <c r="AL18" s="16"/>
      <c r="AM18" s="16"/>
      <c r="AN18" s="16"/>
      <c r="AO18" s="16"/>
      <c r="AP18" s="85"/>
      <c r="AQ18" s="85"/>
      <c r="AR18" s="85"/>
      <c r="AS18" s="85"/>
      <c r="AT18" s="85"/>
      <c r="AU18" s="85"/>
      <c r="AV18" s="102"/>
      <c r="AW18" s="102"/>
      <c r="AX18" s="102"/>
      <c r="AY18" s="102"/>
      <c r="AZ18" s="102"/>
      <c r="BA18" s="102"/>
      <c r="BB18" s="102"/>
      <c r="BC18" s="102"/>
      <c r="BD18" s="102"/>
      <c r="BE18" s="24"/>
      <c r="BF18" s="24">
        <f>SUM(E18:AC18)</f>
        <v>0</v>
      </c>
    </row>
    <row r="19" spans="1:58" ht="15" customHeight="1">
      <c r="A19" s="175"/>
      <c r="B19" s="104" t="s">
        <v>14</v>
      </c>
      <c r="C19" s="106" t="s">
        <v>15</v>
      </c>
      <c r="D19" s="15" t="s">
        <v>8</v>
      </c>
      <c r="E19" s="26">
        <f aca="true" t="shared" si="2" ref="E19:M19">SUM(E21,E29,E36)</f>
        <v>27</v>
      </c>
      <c r="F19" s="26">
        <f t="shared" si="2"/>
        <v>26</v>
      </c>
      <c r="G19" s="26">
        <f t="shared" si="2"/>
        <v>26</v>
      </c>
      <c r="H19" s="26">
        <f t="shared" si="2"/>
        <v>27</v>
      </c>
      <c r="I19" s="26">
        <f t="shared" si="2"/>
        <v>25</v>
      </c>
      <c r="J19" s="26">
        <f t="shared" si="2"/>
        <v>25</v>
      </c>
      <c r="K19" s="26">
        <f t="shared" si="2"/>
        <v>26</v>
      </c>
      <c r="L19" s="26">
        <f t="shared" si="2"/>
        <v>26</v>
      </c>
      <c r="M19" s="26">
        <f t="shared" si="2"/>
        <v>26</v>
      </c>
      <c r="N19" s="26">
        <f aca="true" t="shared" si="3" ref="N19:T19">SUM(N21,N29,N36)</f>
        <v>36</v>
      </c>
      <c r="O19" s="26">
        <f t="shared" si="3"/>
        <v>36</v>
      </c>
      <c r="P19" s="26">
        <f t="shared" si="3"/>
        <v>36</v>
      </c>
      <c r="Q19" s="26">
        <f t="shared" si="3"/>
        <v>36</v>
      </c>
      <c r="R19" s="26">
        <f t="shared" si="3"/>
        <v>36</v>
      </c>
      <c r="S19" s="26">
        <f t="shared" si="3"/>
        <v>36</v>
      </c>
      <c r="T19" s="26">
        <f t="shared" si="3"/>
        <v>36</v>
      </c>
      <c r="U19" s="26">
        <f>SUM(U21,U29,U36,U45)</f>
        <v>32</v>
      </c>
      <c r="V19" s="26">
        <v>0</v>
      </c>
      <c r="W19" s="26">
        <v>0</v>
      </c>
      <c r="X19" s="26">
        <f aca="true" t="shared" si="4" ref="X19:AB20">SUM(X21,X29,X36)</f>
        <v>25</v>
      </c>
      <c r="Y19" s="26">
        <f t="shared" si="4"/>
        <v>25</v>
      </c>
      <c r="Z19" s="26">
        <f t="shared" si="4"/>
        <v>25</v>
      </c>
      <c r="AA19" s="26">
        <f t="shared" si="4"/>
        <v>25</v>
      </c>
      <c r="AB19" s="26">
        <f t="shared" si="4"/>
        <v>27</v>
      </c>
      <c r="AC19" s="26">
        <f>SUM(AC45,AC36,AC29,AC21)</f>
        <v>31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102"/>
      <c r="AW19" s="102"/>
      <c r="AX19" s="102"/>
      <c r="AY19" s="102"/>
      <c r="AZ19" s="102"/>
      <c r="BA19" s="102"/>
      <c r="BB19" s="102"/>
      <c r="BC19" s="102"/>
      <c r="BD19" s="102"/>
      <c r="BE19" s="75">
        <f>SUM(BE21,BE29,BE36)</f>
        <v>1096</v>
      </c>
      <c r="BF19" s="75"/>
    </row>
    <row r="20" spans="1:58" ht="15" customHeight="1">
      <c r="A20" s="175"/>
      <c r="B20" s="105"/>
      <c r="C20" s="107"/>
      <c r="D20" s="15" t="s">
        <v>9</v>
      </c>
      <c r="E20" s="26">
        <f aca="true" t="shared" si="5" ref="E20:M20">SUM(E22,E30,E37)</f>
        <v>2</v>
      </c>
      <c r="F20" s="26">
        <f t="shared" si="5"/>
        <v>3</v>
      </c>
      <c r="G20" s="26">
        <f t="shared" si="5"/>
        <v>3</v>
      </c>
      <c r="H20" s="26">
        <f t="shared" si="5"/>
        <v>2</v>
      </c>
      <c r="I20" s="26">
        <f t="shared" si="5"/>
        <v>3</v>
      </c>
      <c r="J20" s="26">
        <f t="shared" si="5"/>
        <v>3</v>
      </c>
      <c r="K20" s="26">
        <f t="shared" si="5"/>
        <v>3</v>
      </c>
      <c r="L20" s="26">
        <f t="shared" si="5"/>
        <v>2</v>
      </c>
      <c r="M20" s="26">
        <f t="shared" si="5"/>
        <v>2</v>
      </c>
      <c r="N20" s="26">
        <f aca="true" t="shared" si="6" ref="N20:U20">SUM(N22,N30,N37)</f>
        <v>0</v>
      </c>
      <c r="O20" s="26">
        <f t="shared" si="6"/>
        <v>0</v>
      </c>
      <c r="P20" s="26">
        <f t="shared" si="6"/>
        <v>0</v>
      </c>
      <c r="Q20" s="26">
        <f t="shared" si="6"/>
        <v>0</v>
      </c>
      <c r="R20" s="26">
        <f t="shared" si="6"/>
        <v>0</v>
      </c>
      <c r="S20" s="26">
        <f t="shared" si="6"/>
        <v>0</v>
      </c>
      <c r="T20" s="26">
        <f t="shared" si="6"/>
        <v>0</v>
      </c>
      <c r="U20" s="26">
        <f t="shared" si="6"/>
        <v>1</v>
      </c>
      <c r="V20" s="26">
        <v>0</v>
      </c>
      <c r="W20" s="26">
        <v>0</v>
      </c>
      <c r="X20" s="26">
        <f t="shared" si="4"/>
        <v>6</v>
      </c>
      <c r="Y20" s="26">
        <f t="shared" si="4"/>
        <v>6</v>
      </c>
      <c r="Z20" s="26">
        <f t="shared" si="4"/>
        <v>6</v>
      </c>
      <c r="AA20" s="26">
        <f t="shared" si="4"/>
        <v>6</v>
      </c>
      <c r="AB20" s="26">
        <f t="shared" si="4"/>
        <v>5</v>
      </c>
      <c r="AC20" s="26">
        <f>SUM(AC22,AC30,AC37)</f>
        <v>1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102"/>
      <c r="AW20" s="102"/>
      <c r="AX20" s="102"/>
      <c r="AY20" s="102"/>
      <c r="AZ20" s="102"/>
      <c r="BA20" s="102"/>
      <c r="BB20" s="102"/>
      <c r="BC20" s="102"/>
      <c r="BD20" s="102"/>
      <c r="BE20" s="75"/>
      <c r="BF20" s="75">
        <f>SUM(BF22,BF30,BF37)</f>
        <v>54</v>
      </c>
    </row>
    <row r="21" spans="1:58" ht="15" customHeight="1">
      <c r="A21" s="175"/>
      <c r="B21" s="104" t="s">
        <v>12</v>
      </c>
      <c r="C21" s="159" t="s">
        <v>13</v>
      </c>
      <c r="D21" s="15" t="s">
        <v>8</v>
      </c>
      <c r="E21" s="26">
        <f>SUM(E23,E25,E27)</f>
        <v>4</v>
      </c>
      <c r="F21" s="26">
        <f aca="true" t="shared" si="7" ref="F21:AC21">SUM(F23,F25,F27)</f>
        <v>4</v>
      </c>
      <c r="G21" s="26">
        <f t="shared" si="7"/>
        <v>4</v>
      </c>
      <c r="H21" s="26">
        <f t="shared" si="7"/>
        <v>4</v>
      </c>
      <c r="I21" s="26">
        <f t="shared" si="7"/>
        <v>4</v>
      </c>
      <c r="J21" s="26">
        <f t="shared" si="7"/>
        <v>3</v>
      </c>
      <c r="K21" s="26">
        <f t="shared" si="7"/>
        <v>3</v>
      </c>
      <c r="L21" s="26">
        <f t="shared" si="7"/>
        <v>3</v>
      </c>
      <c r="M21" s="26">
        <f t="shared" si="7"/>
        <v>3</v>
      </c>
      <c r="N21" s="26">
        <f aca="true" t="shared" si="8" ref="N21:U21">SUM(N23,N25,N27)</f>
        <v>0</v>
      </c>
      <c r="O21" s="26">
        <f t="shared" si="8"/>
        <v>0</v>
      </c>
      <c r="P21" s="26">
        <f t="shared" si="8"/>
        <v>0</v>
      </c>
      <c r="Q21" s="26">
        <f t="shared" si="8"/>
        <v>0</v>
      </c>
      <c r="R21" s="26">
        <f t="shared" si="8"/>
        <v>0</v>
      </c>
      <c r="S21" s="26">
        <f t="shared" si="8"/>
        <v>0</v>
      </c>
      <c r="T21" s="26">
        <f t="shared" si="8"/>
        <v>0</v>
      </c>
      <c r="U21" s="26">
        <f t="shared" si="8"/>
        <v>4</v>
      </c>
      <c r="V21" s="26">
        <v>0</v>
      </c>
      <c r="W21" s="26">
        <v>0</v>
      </c>
      <c r="X21" s="26">
        <f t="shared" si="7"/>
        <v>16</v>
      </c>
      <c r="Y21" s="26">
        <f t="shared" si="7"/>
        <v>16</v>
      </c>
      <c r="Z21" s="26">
        <f t="shared" si="7"/>
        <v>16</v>
      </c>
      <c r="AA21" s="26">
        <f t="shared" si="7"/>
        <v>16</v>
      </c>
      <c r="AB21" s="26">
        <f t="shared" si="7"/>
        <v>17</v>
      </c>
      <c r="AC21" s="26">
        <f t="shared" si="7"/>
        <v>7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102"/>
      <c r="AW21" s="102"/>
      <c r="AX21" s="102"/>
      <c r="AY21" s="102"/>
      <c r="AZ21" s="102"/>
      <c r="BA21" s="102"/>
      <c r="BB21" s="102"/>
      <c r="BC21" s="102"/>
      <c r="BD21" s="102"/>
      <c r="BE21" s="75">
        <f>SUM(BE23:BE28)</f>
        <v>124</v>
      </c>
      <c r="BF21" s="75"/>
    </row>
    <row r="22" spans="1:58" ht="15" customHeight="1">
      <c r="A22" s="175"/>
      <c r="B22" s="105"/>
      <c r="C22" s="160"/>
      <c r="D22" s="15" t="s">
        <v>9</v>
      </c>
      <c r="E22" s="26">
        <f>SUM(E24,E26,E28)</f>
        <v>0</v>
      </c>
      <c r="F22" s="26">
        <f aca="true" t="shared" si="9" ref="F22:AC22">SUM(F24,F26,F28)</f>
        <v>0</v>
      </c>
      <c r="G22" s="26">
        <f t="shared" si="9"/>
        <v>0</v>
      </c>
      <c r="H22" s="26">
        <f t="shared" si="9"/>
        <v>0</v>
      </c>
      <c r="I22" s="26">
        <f t="shared" si="9"/>
        <v>0</v>
      </c>
      <c r="J22" s="26">
        <f t="shared" si="9"/>
        <v>0</v>
      </c>
      <c r="K22" s="26">
        <f t="shared" si="9"/>
        <v>0</v>
      </c>
      <c r="L22" s="26">
        <f t="shared" si="9"/>
        <v>0</v>
      </c>
      <c r="M22" s="26">
        <f t="shared" si="9"/>
        <v>0</v>
      </c>
      <c r="N22" s="26">
        <f aca="true" t="shared" si="10" ref="N22:U22">SUM(N24,N26,N28)</f>
        <v>0</v>
      </c>
      <c r="O22" s="26">
        <f t="shared" si="10"/>
        <v>0</v>
      </c>
      <c r="P22" s="26">
        <f t="shared" si="10"/>
        <v>0</v>
      </c>
      <c r="Q22" s="26">
        <f t="shared" si="10"/>
        <v>0</v>
      </c>
      <c r="R22" s="26">
        <f t="shared" si="10"/>
        <v>0</v>
      </c>
      <c r="S22" s="26">
        <f t="shared" si="10"/>
        <v>0</v>
      </c>
      <c r="T22" s="26">
        <f t="shared" si="10"/>
        <v>0</v>
      </c>
      <c r="U22" s="26">
        <f t="shared" si="10"/>
        <v>0</v>
      </c>
      <c r="V22" s="26">
        <v>0</v>
      </c>
      <c r="W22" s="26">
        <v>0</v>
      </c>
      <c r="X22" s="26">
        <f t="shared" si="9"/>
        <v>4</v>
      </c>
      <c r="Y22" s="26">
        <f t="shared" si="9"/>
        <v>4</v>
      </c>
      <c r="Z22" s="26">
        <f t="shared" si="9"/>
        <v>4</v>
      </c>
      <c r="AA22" s="26">
        <f t="shared" si="9"/>
        <v>4</v>
      </c>
      <c r="AB22" s="26">
        <f t="shared" si="9"/>
        <v>3</v>
      </c>
      <c r="AC22" s="26">
        <f t="shared" si="9"/>
        <v>1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102"/>
      <c r="AW22" s="102"/>
      <c r="AX22" s="102"/>
      <c r="AY22" s="102"/>
      <c r="AZ22" s="102"/>
      <c r="BA22" s="102"/>
      <c r="BB22" s="102"/>
      <c r="BC22" s="102"/>
      <c r="BD22" s="102"/>
      <c r="BE22" s="75"/>
      <c r="BF22" s="75">
        <f>SUM(BF24:BF28)</f>
        <v>20</v>
      </c>
    </row>
    <row r="23" spans="1:58" ht="15" customHeight="1">
      <c r="A23" s="175"/>
      <c r="B23" s="169" t="s">
        <v>131</v>
      </c>
      <c r="C23" s="142" t="s">
        <v>132</v>
      </c>
      <c r="D23" s="2" t="s">
        <v>8</v>
      </c>
      <c r="E23" s="24"/>
      <c r="F23" s="24"/>
      <c r="G23" s="24"/>
      <c r="H23" s="24"/>
      <c r="I23" s="24"/>
      <c r="J23" s="24"/>
      <c r="K23" s="24"/>
      <c r="L23" s="24"/>
      <c r="M23" s="24"/>
      <c r="N23" s="78"/>
      <c r="O23" s="77"/>
      <c r="P23" s="77"/>
      <c r="Q23" s="77"/>
      <c r="R23" s="77"/>
      <c r="S23" s="78"/>
      <c r="T23" s="13"/>
      <c r="U23" s="24"/>
      <c r="V23" s="23"/>
      <c r="W23" s="23"/>
      <c r="X23" s="24">
        <v>8</v>
      </c>
      <c r="Y23" s="24">
        <v>8</v>
      </c>
      <c r="Z23" s="24">
        <v>8</v>
      </c>
      <c r="AA23" s="24">
        <v>8</v>
      </c>
      <c r="AB23" s="24">
        <v>9</v>
      </c>
      <c r="AC23" s="97">
        <v>7</v>
      </c>
      <c r="AD23" s="50"/>
      <c r="AE23" s="13"/>
      <c r="AF23" s="13"/>
      <c r="AG23" s="50"/>
      <c r="AH23" s="50"/>
      <c r="AI23" s="41"/>
      <c r="AJ23" s="41"/>
      <c r="AK23" s="41"/>
      <c r="AL23" s="16"/>
      <c r="AM23" s="16"/>
      <c r="AN23" s="16"/>
      <c r="AO23" s="16"/>
      <c r="AP23" s="85"/>
      <c r="AQ23" s="85"/>
      <c r="AR23" s="85"/>
      <c r="AS23" s="85"/>
      <c r="AT23" s="85"/>
      <c r="AU23" s="85"/>
      <c r="AV23" s="102"/>
      <c r="AW23" s="102"/>
      <c r="AX23" s="102"/>
      <c r="AY23" s="102"/>
      <c r="AZ23" s="102"/>
      <c r="BA23" s="102"/>
      <c r="BB23" s="102"/>
      <c r="BC23" s="102"/>
      <c r="BD23" s="102"/>
      <c r="BE23" s="24">
        <f>SUM(X23:AC23)</f>
        <v>48</v>
      </c>
      <c r="BF23" s="24"/>
    </row>
    <row r="24" spans="1:58" ht="15" customHeight="1">
      <c r="A24" s="175"/>
      <c r="B24" s="169"/>
      <c r="C24" s="143"/>
      <c r="D24" s="17" t="s">
        <v>9</v>
      </c>
      <c r="E24" s="24"/>
      <c r="F24" s="24"/>
      <c r="G24" s="24"/>
      <c r="H24" s="24"/>
      <c r="I24" s="24"/>
      <c r="J24" s="24"/>
      <c r="K24" s="24"/>
      <c r="L24" s="24"/>
      <c r="M24" s="24"/>
      <c r="N24" s="78"/>
      <c r="O24" s="77"/>
      <c r="P24" s="77"/>
      <c r="Q24" s="77"/>
      <c r="R24" s="77"/>
      <c r="S24" s="78"/>
      <c r="T24" s="13"/>
      <c r="U24" s="24"/>
      <c r="V24" s="23"/>
      <c r="W24" s="23"/>
      <c r="X24" s="24">
        <v>2</v>
      </c>
      <c r="Y24" s="24">
        <v>2</v>
      </c>
      <c r="Z24" s="24">
        <v>2</v>
      </c>
      <c r="AA24" s="24">
        <v>3</v>
      </c>
      <c r="AB24" s="24">
        <v>2</v>
      </c>
      <c r="AC24" s="73">
        <v>1</v>
      </c>
      <c r="AD24" s="50"/>
      <c r="AE24" s="13"/>
      <c r="AF24" s="13"/>
      <c r="AG24" s="50"/>
      <c r="AH24" s="50"/>
      <c r="AI24" s="41"/>
      <c r="AJ24" s="41"/>
      <c r="AK24" s="41"/>
      <c r="AL24" s="16"/>
      <c r="AM24" s="16"/>
      <c r="AN24" s="16"/>
      <c r="AO24" s="16"/>
      <c r="AP24" s="85"/>
      <c r="AQ24" s="85"/>
      <c r="AR24" s="85"/>
      <c r="AS24" s="85"/>
      <c r="AT24" s="85"/>
      <c r="AU24" s="85"/>
      <c r="AV24" s="102"/>
      <c r="AW24" s="102"/>
      <c r="AX24" s="102"/>
      <c r="AY24" s="102"/>
      <c r="AZ24" s="102"/>
      <c r="BA24" s="102"/>
      <c r="BB24" s="102"/>
      <c r="BC24" s="102"/>
      <c r="BD24" s="102"/>
      <c r="BE24" s="24"/>
      <c r="BF24" s="24">
        <f>SUM(X24:AC24)</f>
        <v>12</v>
      </c>
    </row>
    <row r="25" spans="1:58" ht="15" customHeight="1">
      <c r="A25" s="175"/>
      <c r="B25" s="169" t="s">
        <v>133</v>
      </c>
      <c r="C25" s="142" t="s">
        <v>134</v>
      </c>
      <c r="D25" s="2" t="s">
        <v>8</v>
      </c>
      <c r="E25" s="24"/>
      <c r="F25" s="24"/>
      <c r="G25" s="24"/>
      <c r="H25" s="24"/>
      <c r="I25" s="24"/>
      <c r="J25" s="24"/>
      <c r="K25" s="24"/>
      <c r="L25" s="24"/>
      <c r="M25" s="24"/>
      <c r="N25" s="78"/>
      <c r="O25" s="77"/>
      <c r="P25" s="77"/>
      <c r="Q25" s="77"/>
      <c r="R25" s="77"/>
      <c r="S25" s="78"/>
      <c r="T25" s="13"/>
      <c r="U25" s="24"/>
      <c r="V25" s="23"/>
      <c r="W25" s="23"/>
      <c r="X25" s="24">
        <v>8</v>
      </c>
      <c r="Y25" s="24">
        <v>8</v>
      </c>
      <c r="Z25" s="24">
        <v>8</v>
      </c>
      <c r="AA25" s="24">
        <v>8</v>
      </c>
      <c r="AB25" s="24">
        <v>8</v>
      </c>
      <c r="AC25" s="24"/>
      <c r="AD25" s="50"/>
      <c r="AE25" s="13"/>
      <c r="AF25" s="13"/>
      <c r="AG25" s="50"/>
      <c r="AH25" s="50"/>
      <c r="AI25" s="41"/>
      <c r="AJ25" s="41"/>
      <c r="AK25" s="41"/>
      <c r="AL25" s="16"/>
      <c r="AM25" s="16"/>
      <c r="AN25" s="16"/>
      <c r="AO25" s="16"/>
      <c r="AP25" s="85"/>
      <c r="AQ25" s="85"/>
      <c r="AR25" s="85"/>
      <c r="AS25" s="85"/>
      <c r="AT25" s="85"/>
      <c r="AU25" s="85"/>
      <c r="AV25" s="102"/>
      <c r="AW25" s="102"/>
      <c r="AX25" s="102"/>
      <c r="AY25" s="102"/>
      <c r="AZ25" s="102"/>
      <c r="BA25" s="102"/>
      <c r="BB25" s="102"/>
      <c r="BC25" s="102"/>
      <c r="BD25" s="102"/>
      <c r="BE25" s="24">
        <f>SUM(X25:AC25)</f>
        <v>40</v>
      </c>
      <c r="BF25" s="24"/>
    </row>
    <row r="26" spans="1:58" ht="23.25" customHeight="1">
      <c r="A26" s="175"/>
      <c r="B26" s="169"/>
      <c r="C26" s="143"/>
      <c r="D26" s="17" t="s">
        <v>9</v>
      </c>
      <c r="E26" s="24"/>
      <c r="F26" s="24"/>
      <c r="G26" s="24"/>
      <c r="H26" s="24"/>
      <c r="I26" s="24"/>
      <c r="J26" s="24"/>
      <c r="K26" s="24"/>
      <c r="L26" s="24"/>
      <c r="M26" s="24"/>
      <c r="N26" s="78"/>
      <c r="O26" s="77"/>
      <c r="P26" s="77"/>
      <c r="Q26" s="77"/>
      <c r="R26" s="77"/>
      <c r="S26" s="78"/>
      <c r="T26" s="13"/>
      <c r="U26" s="24"/>
      <c r="V26" s="23"/>
      <c r="W26" s="23"/>
      <c r="X26" s="24">
        <v>2</v>
      </c>
      <c r="Y26" s="24">
        <v>2</v>
      </c>
      <c r="Z26" s="24">
        <v>2</v>
      </c>
      <c r="AA26" s="24">
        <v>1</v>
      </c>
      <c r="AB26" s="24">
        <v>1</v>
      </c>
      <c r="AC26" s="74"/>
      <c r="AD26" s="50"/>
      <c r="AE26" s="13"/>
      <c r="AF26" s="13"/>
      <c r="AG26" s="50"/>
      <c r="AH26" s="50"/>
      <c r="AI26" s="41"/>
      <c r="AJ26" s="41"/>
      <c r="AK26" s="41"/>
      <c r="AL26" s="16"/>
      <c r="AM26" s="16"/>
      <c r="AN26" s="16"/>
      <c r="AO26" s="16"/>
      <c r="AP26" s="85"/>
      <c r="AQ26" s="85"/>
      <c r="AR26" s="85"/>
      <c r="AS26" s="85"/>
      <c r="AT26" s="85"/>
      <c r="AU26" s="85"/>
      <c r="AV26" s="102"/>
      <c r="AW26" s="102"/>
      <c r="AX26" s="102"/>
      <c r="AY26" s="102"/>
      <c r="AZ26" s="102"/>
      <c r="BA26" s="102"/>
      <c r="BB26" s="102"/>
      <c r="BC26" s="102"/>
      <c r="BD26" s="102"/>
      <c r="BE26" s="24"/>
      <c r="BF26" s="24">
        <f>SUM(X26:AC26)</f>
        <v>8</v>
      </c>
    </row>
    <row r="27" spans="1:58" ht="15" customHeight="1">
      <c r="A27" s="175"/>
      <c r="B27" s="169" t="s">
        <v>135</v>
      </c>
      <c r="C27" s="142" t="s">
        <v>136</v>
      </c>
      <c r="D27" s="2" t="s">
        <v>8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3</v>
      </c>
      <c r="K27" s="24">
        <v>3</v>
      </c>
      <c r="L27" s="24">
        <v>3</v>
      </c>
      <c r="M27" s="24">
        <v>3</v>
      </c>
      <c r="N27" s="78"/>
      <c r="O27" s="79"/>
      <c r="P27" s="79"/>
      <c r="Q27" s="79"/>
      <c r="R27" s="79"/>
      <c r="S27" s="78"/>
      <c r="T27" s="80"/>
      <c r="U27" s="24">
        <v>4</v>
      </c>
      <c r="V27" s="23"/>
      <c r="W27" s="23"/>
      <c r="X27" s="24"/>
      <c r="Y27" s="24"/>
      <c r="Z27" s="24"/>
      <c r="AA27" s="24"/>
      <c r="AB27" s="24"/>
      <c r="AC27" s="74"/>
      <c r="AD27" s="51"/>
      <c r="AE27" s="80"/>
      <c r="AF27" s="80"/>
      <c r="AG27" s="51"/>
      <c r="AH27" s="51"/>
      <c r="AI27" s="30"/>
      <c r="AJ27" s="30"/>
      <c r="AK27" s="30"/>
      <c r="AL27" s="16"/>
      <c r="AM27" s="16"/>
      <c r="AN27" s="16"/>
      <c r="AO27" s="16"/>
      <c r="AP27" s="85"/>
      <c r="AQ27" s="85"/>
      <c r="AR27" s="85"/>
      <c r="AS27" s="85"/>
      <c r="AT27" s="85"/>
      <c r="AU27" s="85"/>
      <c r="AV27" s="102"/>
      <c r="AW27" s="102"/>
      <c r="AX27" s="102"/>
      <c r="AY27" s="102"/>
      <c r="AZ27" s="102"/>
      <c r="BA27" s="102"/>
      <c r="BB27" s="102"/>
      <c r="BC27" s="102"/>
      <c r="BD27" s="102"/>
      <c r="BE27" s="24">
        <f>SUM(E27:V27)</f>
        <v>36</v>
      </c>
      <c r="BF27" s="24"/>
    </row>
    <row r="28" spans="1:58" ht="15" customHeight="1">
      <c r="A28" s="175"/>
      <c r="B28" s="169"/>
      <c r="C28" s="143"/>
      <c r="D28" s="17" t="s">
        <v>9</v>
      </c>
      <c r="E28" s="24"/>
      <c r="F28" s="24"/>
      <c r="G28" s="24"/>
      <c r="H28" s="24"/>
      <c r="I28" s="24"/>
      <c r="J28" s="24"/>
      <c r="K28" s="24"/>
      <c r="L28" s="24"/>
      <c r="M28" s="24"/>
      <c r="N28" s="78"/>
      <c r="O28" s="79"/>
      <c r="P28" s="79"/>
      <c r="Q28" s="79"/>
      <c r="R28" s="79"/>
      <c r="S28" s="78"/>
      <c r="T28" s="13"/>
      <c r="U28" s="24"/>
      <c r="V28" s="23"/>
      <c r="W28" s="23"/>
      <c r="X28" s="24"/>
      <c r="Y28" s="24"/>
      <c r="Z28" s="24"/>
      <c r="AA28" s="24"/>
      <c r="AB28" s="24"/>
      <c r="AC28" s="74"/>
      <c r="AD28" s="51"/>
      <c r="AE28" s="80"/>
      <c r="AF28" s="80"/>
      <c r="AG28" s="51"/>
      <c r="AH28" s="51"/>
      <c r="AI28" s="30"/>
      <c r="AJ28" s="30"/>
      <c r="AK28" s="30"/>
      <c r="AL28" s="16"/>
      <c r="AM28" s="16"/>
      <c r="AN28" s="16"/>
      <c r="AO28" s="16"/>
      <c r="AP28" s="85"/>
      <c r="AQ28" s="85"/>
      <c r="AR28" s="85"/>
      <c r="AS28" s="85"/>
      <c r="AT28" s="85"/>
      <c r="AU28" s="85"/>
      <c r="AV28" s="102"/>
      <c r="AW28" s="102"/>
      <c r="AX28" s="102"/>
      <c r="AY28" s="102"/>
      <c r="AZ28" s="102"/>
      <c r="BA28" s="102"/>
      <c r="BB28" s="102"/>
      <c r="BC28" s="102"/>
      <c r="BD28" s="102"/>
      <c r="BE28" s="24"/>
      <c r="BF28" s="24">
        <f>SUM(E28:AC28)</f>
        <v>0</v>
      </c>
    </row>
    <row r="29" spans="1:58" ht="12.75">
      <c r="A29" s="175"/>
      <c r="B29" s="138" t="s">
        <v>31</v>
      </c>
      <c r="C29" s="106" t="s">
        <v>107</v>
      </c>
      <c r="D29" s="27" t="s">
        <v>8</v>
      </c>
      <c r="E29" s="26">
        <f>SUM(E31,E33,E34,E35)</f>
        <v>9</v>
      </c>
      <c r="F29" s="26">
        <f aca="true" t="shared" si="11" ref="F29:AC29">SUM(F31,F33,F34,F35)</f>
        <v>9</v>
      </c>
      <c r="G29" s="26">
        <f t="shared" si="11"/>
        <v>9</v>
      </c>
      <c r="H29" s="26">
        <f t="shared" si="11"/>
        <v>9</v>
      </c>
      <c r="I29" s="26">
        <f t="shared" si="11"/>
        <v>8</v>
      </c>
      <c r="J29" s="26">
        <f t="shared" si="11"/>
        <v>8</v>
      </c>
      <c r="K29" s="26">
        <f t="shared" si="11"/>
        <v>9</v>
      </c>
      <c r="L29" s="26">
        <f t="shared" si="11"/>
        <v>9</v>
      </c>
      <c r="M29" s="26">
        <f t="shared" si="11"/>
        <v>9</v>
      </c>
      <c r="N29" s="94">
        <v>36</v>
      </c>
      <c r="O29" s="94">
        <v>36</v>
      </c>
      <c r="P29" s="94"/>
      <c r="Q29" s="94"/>
      <c r="R29" s="94"/>
      <c r="S29" s="26"/>
      <c r="T29" s="95"/>
      <c r="U29" s="26">
        <v>10</v>
      </c>
      <c r="V29" s="26">
        <v>0</v>
      </c>
      <c r="W29" s="26">
        <v>0</v>
      </c>
      <c r="X29" s="26">
        <f t="shared" si="11"/>
        <v>0</v>
      </c>
      <c r="Y29" s="26">
        <f t="shared" si="11"/>
        <v>0</v>
      </c>
      <c r="Z29" s="26">
        <f t="shared" si="11"/>
        <v>0</v>
      </c>
      <c r="AA29" s="26">
        <f t="shared" si="11"/>
        <v>0</v>
      </c>
      <c r="AB29" s="26">
        <f t="shared" si="11"/>
        <v>0</v>
      </c>
      <c r="AC29" s="26">
        <f t="shared" si="11"/>
        <v>12</v>
      </c>
      <c r="AD29" s="94">
        <v>0</v>
      </c>
      <c r="AE29" s="94">
        <v>0</v>
      </c>
      <c r="AF29" s="94">
        <v>0</v>
      </c>
      <c r="AG29" s="94">
        <v>36</v>
      </c>
      <c r="AH29" s="94">
        <v>36</v>
      </c>
      <c r="AI29" s="26">
        <v>36</v>
      </c>
      <c r="AJ29" s="26">
        <v>36</v>
      </c>
      <c r="AK29" s="26">
        <v>36</v>
      </c>
      <c r="AL29" s="15">
        <v>0</v>
      </c>
      <c r="AM29" s="15">
        <v>0</v>
      </c>
      <c r="AN29" s="15">
        <v>0</v>
      </c>
      <c r="AO29" s="15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102"/>
      <c r="AW29" s="102"/>
      <c r="AX29" s="102"/>
      <c r="AY29" s="102"/>
      <c r="AZ29" s="102"/>
      <c r="BA29" s="102"/>
      <c r="BB29" s="102"/>
      <c r="BC29" s="102"/>
      <c r="BD29" s="102"/>
      <c r="BE29" s="26">
        <f>SUM(E29:AU29)</f>
        <v>353</v>
      </c>
      <c r="BF29" s="26"/>
    </row>
    <row r="30" spans="1:58" ht="23.25" customHeight="1">
      <c r="A30" s="175"/>
      <c r="B30" s="139"/>
      <c r="C30" s="107"/>
      <c r="D30" s="27" t="s">
        <v>9</v>
      </c>
      <c r="E30" s="26">
        <f>SUM(E32)</f>
        <v>1</v>
      </c>
      <c r="F30" s="26">
        <f aca="true" t="shared" si="12" ref="F30:AC30">SUM(F32)</f>
        <v>1</v>
      </c>
      <c r="G30" s="26">
        <f t="shared" si="12"/>
        <v>1</v>
      </c>
      <c r="H30" s="26">
        <f t="shared" si="12"/>
        <v>1</v>
      </c>
      <c r="I30" s="26">
        <f t="shared" si="12"/>
        <v>2</v>
      </c>
      <c r="J30" s="26">
        <f t="shared" si="12"/>
        <v>1</v>
      </c>
      <c r="K30" s="26">
        <f t="shared" si="12"/>
        <v>1</v>
      </c>
      <c r="L30" s="26">
        <f t="shared" si="12"/>
        <v>1</v>
      </c>
      <c r="M30" s="26">
        <f t="shared" si="12"/>
        <v>1</v>
      </c>
      <c r="N30" s="94"/>
      <c r="O30" s="94"/>
      <c r="P30" s="94"/>
      <c r="Q30" s="94"/>
      <c r="R30" s="94"/>
      <c r="S30" s="26"/>
      <c r="T30" s="95"/>
      <c r="U30" s="26">
        <v>0</v>
      </c>
      <c r="V30" s="26">
        <v>0</v>
      </c>
      <c r="W30" s="26">
        <v>0</v>
      </c>
      <c r="X30" s="26">
        <f t="shared" si="12"/>
        <v>0</v>
      </c>
      <c r="Y30" s="26">
        <f t="shared" si="12"/>
        <v>0</v>
      </c>
      <c r="Z30" s="26">
        <f t="shared" si="12"/>
        <v>0</v>
      </c>
      <c r="AA30" s="26">
        <f t="shared" si="12"/>
        <v>0</v>
      </c>
      <c r="AB30" s="26">
        <f t="shared" si="12"/>
        <v>0</v>
      </c>
      <c r="AC30" s="26">
        <f t="shared" si="12"/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26"/>
      <c r="BF30" s="26">
        <f>SUM(E30:AT30)</f>
        <v>10</v>
      </c>
    </row>
    <row r="31" spans="1:58" ht="31.5" customHeight="1">
      <c r="A31" s="175"/>
      <c r="B31" s="140" t="s">
        <v>88</v>
      </c>
      <c r="C31" s="142" t="s">
        <v>89</v>
      </c>
      <c r="D31" s="2" t="s">
        <v>8</v>
      </c>
      <c r="E31" s="48">
        <v>9</v>
      </c>
      <c r="F31" s="48">
        <v>9</v>
      </c>
      <c r="G31" s="48">
        <v>9</v>
      </c>
      <c r="H31" s="48">
        <v>9</v>
      </c>
      <c r="I31" s="48">
        <v>8</v>
      </c>
      <c r="J31" s="48">
        <v>8</v>
      </c>
      <c r="K31" s="48">
        <v>9</v>
      </c>
      <c r="L31" s="48">
        <v>9</v>
      </c>
      <c r="M31" s="48">
        <v>9</v>
      </c>
      <c r="N31" s="79"/>
      <c r="O31" s="79"/>
      <c r="P31" s="79"/>
      <c r="Q31" s="79"/>
      <c r="R31" s="79"/>
      <c r="S31" s="78"/>
      <c r="T31" s="13"/>
      <c r="U31" s="22">
        <v>10</v>
      </c>
      <c r="V31" s="23"/>
      <c r="W31" s="23"/>
      <c r="X31" s="24"/>
      <c r="Y31" s="24"/>
      <c r="Z31" s="24"/>
      <c r="AA31" s="24"/>
      <c r="AB31" s="24"/>
      <c r="AC31" s="74"/>
      <c r="AD31" s="51"/>
      <c r="AE31" s="80"/>
      <c r="AF31" s="80"/>
      <c r="AG31" s="51"/>
      <c r="AH31" s="51"/>
      <c r="AI31" s="30"/>
      <c r="AJ31" s="30"/>
      <c r="AK31" s="30"/>
      <c r="AL31" s="16"/>
      <c r="AM31" s="16"/>
      <c r="AN31" s="16"/>
      <c r="AO31" s="16"/>
      <c r="AP31" s="85"/>
      <c r="AQ31" s="85"/>
      <c r="AR31" s="85"/>
      <c r="AS31" s="85"/>
      <c r="AT31" s="85"/>
      <c r="AU31" s="85"/>
      <c r="AV31" s="102"/>
      <c r="AW31" s="102"/>
      <c r="AX31" s="102"/>
      <c r="AY31" s="102"/>
      <c r="AZ31" s="102"/>
      <c r="BA31" s="102"/>
      <c r="BB31" s="102"/>
      <c r="BC31" s="102"/>
      <c r="BD31" s="102"/>
      <c r="BE31" s="24">
        <f>SUM(E31:AT31)</f>
        <v>89</v>
      </c>
      <c r="BF31" s="24"/>
    </row>
    <row r="32" spans="1:58" ht="28.5" customHeight="1">
      <c r="A32" s="175"/>
      <c r="B32" s="141"/>
      <c r="C32" s="143"/>
      <c r="D32" s="17" t="s">
        <v>9</v>
      </c>
      <c r="E32" s="48">
        <v>1</v>
      </c>
      <c r="F32" s="48">
        <v>1</v>
      </c>
      <c r="G32" s="48">
        <v>1</v>
      </c>
      <c r="H32" s="48">
        <v>1</v>
      </c>
      <c r="I32" s="48">
        <v>2</v>
      </c>
      <c r="J32" s="48">
        <v>1</v>
      </c>
      <c r="K32" s="48">
        <v>1</v>
      </c>
      <c r="L32" s="48">
        <v>1</v>
      </c>
      <c r="M32" s="48">
        <v>1</v>
      </c>
      <c r="N32" s="79"/>
      <c r="O32" s="79"/>
      <c r="P32" s="79"/>
      <c r="Q32" s="79"/>
      <c r="R32" s="79"/>
      <c r="S32" s="78"/>
      <c r="T32" s="13"/>
      <c r="U32" s="24"/>
      <c r="V32" s="23"/>
      <c r="W32" s="23"/>
      <c r="X32" s="24"/>
      <c r="Y32" s="24"/>
      <c r="Z32" s="24"/>
      <c r="AA32" s="24"/>
      <c r="AB32" s="24"/>
      <c r="AC32" s="74"/>
      <c r="AD32" s="51"/>
      <c r="AE32" s="80"/>
      <c r="AF32" s="80"/>
      <c r="AG32" s="51"/>
      <c r="AH32" s="51"/>
      <c r="AI32" s="30"/>
      <c r="AJ32" s="30"/>
      <c r="AK32" s="30"/>
      <c r="AL32" s="16"/>
      <c r="AM32" s="16"/>
      <c r="AN32" s="16"/>
      <c r="AO32" s="16"/>
      <c r="AP32" s="85"/>
      <c r="AQ32" s="85"/>
      <c r="AR32" s="85"/>
      <c r="AS32" s="85"/>
      <c r="AT32" s="85"/>
      <c r="AU32" s="85"/>
      <c r="AV32" s="102"/>
      <c r="AW32" s="102"/>
      <c r="AX32" s="102"/>
      <c r="AY32" s="102"/>
      <c r="AZ32" s="102"/>
      <c r="BA32" s="102"/>
      <c r="BB32" s="102"/>
      <c r="BC32" s="102"/>
      <c r="BD32" s="102"/>
      <c r="BE32" s="24"/>
      <c r="BF32" s="24">
        <f>SUM(E32:AT32)</f>
        <v>10</v>
      </c>
    </row>
    <row r="33" spans="1:58" ht="15">
      <c r="A33" s="175"/>
      <c r="B33" s="31" t="s">
        <v>35</v>
      </c>
      <c r="C33" s="32" t="s">
        <v>76</v>
      </c>
      <c r="D33" s="2" t="s">
        <v>8</v>
      </c>
      <c r="E33" s="48"/>
      <c r="F33" s="48"/>
      <c r="G33" s="24"/>
      <c r="H33" s="24"/>
      <c r="I33" s="24"/>
      <c r="J33" s="24"/>
      <c r="K33" s="24"/>
      <c r="L33" s="24"/>
      <c r="M33" s="24"/>
      <c r="N33" s="78">
        <v>36</v>
      </c>
      <c r="O33" s="79">
        <v>36</v>
      </c>
      <c r="P33" s="79"/>
      <c r="Q33" s="79"/>
      <c r="R33" s="79"/>
      <c r="S33" s="78"/>
      <c r="T33" s="13"/>
      <c r="U33" s="24"/>
      <c r="V33" s="23"/>
      <c r="W33" s="23"/>
      <c r="X33" s="24"/>
      <c r="Y33" s="24"/>
      <c r="Z33" s="24"/>
      <c r="AA33" s="24"/>
      <c r="AB33" s="24"/>
      <c r="AC33" s="74"/>
      <c r="AD33" s="51"/>
      <c r="AE33" s="80"/>
      <c r="AF33" s="80"/>
      <c r="AG33" s="51">
        <v>36</v>
      </c>
      <c r="AH33" s="51">
        <v>36</v>
      </c>
      <c r="AI33" s="30"/>
      <c r="AJ33" s="30"/>
      <c r="AK33" s="30"/>
      <c r="AL33" s="16"/>
      <c r="AM33" s="16"/>
      <c r="AN33" s="16"/>
      <c r="AO33" s="16"/>
      <c r="AP33" s="85"/>
      <c r="AQ33" s="85"/>
      <c r="AR33" s="85"/>
      <c r="AS33" s="85"/>
      <c r="AT33" s="85"/>
      <c r="AU33" s="85"/>
      <c r="AV33" s="102"/>
      <c r="AW33" s="102"/>
      <c r="AX33" s="102"/>
      <c r="AY33" s="102"/>
      <c r="AZ33" s="102"/>
      <c r="BA33" s="102"/>
      <c r="BB33" s="102"/>
      <c r="BC33" s="102"/>
      <c r="BD33" s="102"/>
      <c r="BE33" s="49">
        <f>SUM(E33:AT33)</f>
        <v>144</v>
      </c>
      <c r="BF33" s="24"/>
    </row>
    <row r="34" spans="1:58" ht="43.5" customHeight="1">
      <c r="A34" s="175"/>
      <c r="B34" s="33" t="s">
        <v>37</v>
      </c>
      <c r="C34" s="43" t="s">
        <v>26</v>
      </c>
      <c r="D34" s="10" t="s">
        <v>8</v>
      </c>
      <c r="E34" s="48"/>
      <c r="F34" s="48"/>
      <c r="G34" s="24"/>
      <c r="H34" s="24"/>
      <c r="I34" s="24"/>
      <c r="J34" s="24"/>
      <c r="K34" s="24"/>
      <c r="L34" s="24"/>
      <c r="M34" s="24"/>
      <c r="N34" s="78"/>
      <c r="O34" s="79"/>
      <c r="P34" s="79"/>
      <c r="Q34" s="79"/>
      <c r="R34" s="79"/>
      <c r="S34" s="78"/>
      <c r="T34" s="13"/>
      <c r="U34" s="24"/>
      <c r="V34" s="23"/>
      <c r="W34" s="23"/>
      <c r="X34" s="24"/>
      <c r="Y34" s="24"/>
      <c r="Z34" s="24"/>
      <c r="AA34" s="24"/>
      <c r="AB34" s="24"/>
      <c r="AC34" s="74"/>
      <c r="AD34" s="51"/>
      <c r="AE34" s="80"/>
      <c r="AF34" s="80"/>
      <c r="AG34" s="51"/>
      <c r="AH34" s="51"/>
      <c r="AI34" s="30">
        <v>36</v>
      </c>
      <c r="AJ34" s="30">
        <v>36</v>
      </c>
      <c r="AK34" s="30">
        <v>36</v>
      </c>
      <c r="AL34" s="16"/>
      <c r="AM34" s="16"/>
      <c r="AN34" s="16"/>
      <c r="AO34" s="16"/>
      <c r="AP34" s="85"/>
      <c r="AQ34" s="85"/>
      <c r="AR34" s="85"/>
      <c r="AS34" s="85"/>
      <c r="AT34" s="85"/>
      <c r="AU34" s="85"/>
      <c r="AV34" s="102"/>
      <c r="AW34" s="102"/>
      <c r="AX34" s="102"/>
      <c r="AY34" s="102"/>
      <c r="AZ34" s="102"/>
      <c r="BA34" s="102"/>
      <c r="BB34" s="102"/>
      <c r="BC34" s="102"/>
      <c r="BD34" s="102"/>
      <c r="BE34" s="49">
        <v>108</v>
      </c>
      <c r="BF34" s="24"/>
    </row>
    <row r="35" spans="1:58" ht="19.5" customHeight="1">
      <c r="A35" s="175"/>
      <c r="B35" s="33"/>
      <c r="C35" s="71" t="s">
        <v>128</v>
      </c>
      <c r="D35" s="10" t="s">
        <v>8</v>
      </c>
      <c r="E35" s="48"/>
      <c r="F35" s="48"/>
      <c r="G35" s="24"/>
      <c r="H35" s="24"/>
      <c r="I35" s="24"/>
      <c r="J35" s="24"/>
      <c r="K35" s="24"/>
      <c r="L35" s="24"/>
      <c r="M35" s="24"/>
      <c r="N35" s="78"/>
      <c r="O35" s="79"/>
      <c r="P35" s="79"/>
      <c r="Q35" s="79"/>
      <c r="R35" s="79"/>
      <c r="S35" s="78"/>
      <c r="T35" s="13"/>
      <c r="U35" s="24"/>
      <c r="V35" s="23"/>
      <c r="W35" s="23"/>
      <c r="X35" s="24"/>
      <c r="Y35" s="24"/>
      <c r="Z35" s="24"/>
      <c r="AA35" s="24"/>
      <c r="AB35" s="24"/>
      <c r="AC35" s="83">
        <v>12</v>
      </c>
      <c r="AD35" s="51"/>
      <c r="AE35" s="80"/>
      <c r="AF35" s="80"/>
      <c r="AG35" s="51"/>
      <c r="AH35" s="51"/>
      <c r="AI35" s="30"/>
      <c r="AJ35" s="30"/>
      <c r="AK35" s="30"/>
      <c r="AL35" s="16"/>
      <c r="AM35" s="16"/>
      <c r="AN35" s="16"/>
      <c r="AO35" s="16"/>
      <c r="AP35" s="85"/>
      <c r="AQ35" s="85"/>
      <c r="AR35" s="85"/>
      <c r="AS35" s="85"/>
      <c r="AT35" s="85"/>
      <c r="AU35" s="85"/>
      <c r="AV35" s="102"/>
      <c r="AW35" s="102"/>
      <c r="AX35" s="102"/>
      <c r="AY35" s="102"/>
      <c r="AZ35" s="102"/>
      <c r="BA35" s="102"/>
      <c r="BB35" s="102"/>
      <c r="BC35" s="102"/>
      <c r="BD35" s="102"/>
      <c r="BE35" s="49">
        <v>12</v>
      </c>
      <c r="BF35" s="24"/>
    </row>
    <row r="36" spans="1:58" ht="12.75">
      <c r="A36" s="175"/>
      <c r="B36" s="138" t="s">
        <v>32</v>
      </c>
      <c r="C36" s="106" t="s">
        <v>90</v>
      </c>
      <c r="D36" s="15" t="s">
        <v>8</v>
      </c>
      <c r="E36" s="26">
        <f aca="true" t="shared" si="13" ref="E36:M36">SUM(E38,E40,E42)</f>
        <v>14</v>
      </c>
      <c r="F36" s="26">
        <f t="shared" si="13"/>
        <v>13</v>
      </c>
      <c r="G36" s="26">
        <f t="shared" si="13"/>
        <v>13</v>
      </c>
      <c r="H36" s="26">
        <f t="shared" si="13"/>
        <v>14</v>
      </c>
      <c r="I36" s="26">
        <f t="shared" si="13"/>
        <v>13</v>
      </c>
      <c r="J36" s="26">
        <f t="shared" si="13"/>
        <v>14</v>
      </c>
      <c r="K36" s="26">
        <f t="shared" si="13"/>
        <v>14</v>
      </c>
      <c r="L36" s="26">
        <f t="shared" si="13"/>
        <v>14</v>
      </c>
      <c r="M36" s="26">
        <f t="shared" si="13"/>
        <v>14</v>
      </c>
      <c r="N36" s="94"/>
      <c r="O36" s="94"/>
      <c r="P36" s="94">
        <v>36</v>
      </c>
      <c r="Q36" s="94">
        <v>36</v>
      </c>
      <c r="R36" s="94">
        <v>36</v>
      </c>
      <c r="S36" s="26">
        <v>36</v>
      </c>
      <c r="T36" s="95">
        <v>36</v>
      </c>
      <c r="U36" s="26">
        <v>6</v>
      </c>
      <c r="V36" s="26">
        <v>0</v>
      </c>
      <c r="W36" s="26">
        <v>0</v>
      </c>
      <c r="X36" s="26">
        <f aca="true" t="shared" si="14" ref="X36:AC36">SUM(X38,X40,X42,X43,X44)</f>
        <v>9</v>
      </c>
      <c r="Y36" s="26">
        <f t="shared" si="14"/>
        <v>9</v>
      </c>
      <c r="Z36" s="26">
        <f t="shared" si="14"/>
        <v>9</v>
      </c>
      <c r="AA36" s="26">
        <f t="shared" si="14"/>
        <v>9</v>
      </c>
      <c r="AB36" s="26">
        <f t="shared" si="14"/>
        <v>10</v>
      </c>
      <c r="AC36" s="26">
        <f t="shared" si="14"/>
        <v>12</v>
      </c>
      <c r="AD36" s="94">
        <v>36</v>
      </c>
      <c r="AE36" s="94">
        <v>36</v>
      </c>
      <c r="AF36" s="94">
        <v>36</v>
      </c>
      <c r="AG36" s="94">
        <v>0</v>
      </c>
      <c r="AH36" s="94">
        <v>0</v>
      </c>
      <c r="AI36" s="26">
        <v>0</v>
      </c>
      <c r="AJ36" s="26">
        <v>0</v>
      </c>
      <c r="AK36" s="26">
        <v>0</v>
      </c>
      <c r="AL36" s="15">
        <v>36</v>
      </c>
      <c r="AM36" s="15">
        <v>36</v>
      </c>
      <c r="AN36" s="15">
        <v>36</v>
      </c>
      <c r="AO36" s="15">
        <v>36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102"/>
      <c r="AW36" s="102"/>
      <c r="AX36" s="102"/>
      <c r="AY36" s="102"/>
      <c r="AZ36" s="102"/>
      <c r="BA36" s="102"/>
      <c r="BB36" s="102"/>
      <c r="BC36" s="102"/>
      <c r="BD36" s="102"/>
      <c r="BE36" s="26">
        <f>SUM(E36:AU36)</f>
        <v>619</v>
      </c>
      <c r="BF36" s="26"/>
    </row>
    <row r="37" spans="1:58" ht="12.75">
      <c r="A37" s="175"/>
      <c r="B37" s="139"/>
      <c r="C37" s="107"/>
      <c r="D37" s="15" t="s">
        <v>9</v>
      </c>
      <c r="E37" s="26">
        <f aca="true" t="shared" si="15" ref="E37:M37">SUM(E39,E41)</f>
        <v>1</v>
      </c>
      <c r="F37" s="26">
        <f t="shared" si="15"/>
        <v>2</v>
      </c>
      <c r="G37" s="26">
        <f t="shared" si="15"/>
        <v>2</v>
      </c>
      <c r="H37" s="26">
        <f t="shared" si="15"/>
        <v>1</v>
      </c>
      <c r="I37" s="26">
        <f t="shared" si="15"/>
        <v>1</v>
      </c>
      <c r="J37" s="26">
        <f t="shared" si="15"/>
        <v>2</v>
      </c>
      <c r="K37" s="26">
        <f t="shared" si="15"/>
        <v>2</v>
      </c>
      <c r="L37" s="26">
        <f t="shared" si="15"/>
        <v>1</v>
      </c>
      <c r="M37" s="26">
        <f t="shared" si="15"/>
        <v>1</v>
      </c>
      <c r="N37" s="94"/>
      <c r="O37" s="94"/>
      <c r="P37" s="94"/>
      <c r="Q37" s="94"/>
      <c r="R37" s="94"/>
      <c r="S37" s="26"/>
      <c r="T37" s="95"/>
      <c r="U37" s="26">
        <v>1</v>
      </c>
      <c r="V37" s="26">
        <v>0</v>
      </c>
      <c r="W37" s="26">
        <v>0</v>
      </c>
      <c r="X37" s="26">
        <f aca="true" t="shared" si="16" ref="X37:AU37">SUM(X39,X41)</f>
        <v>2</v>
      </c>
      <c r="Y37" s="26">
        <f t="shared" si="16"/>
        <v>2</v>
      </c>
      <c r="Z37" s="26">
        <f t="shared" si="16"/>
        <v>2</v>
      </c>
      <c r="AA37" s="26">
        <f t="shared" si="16"/>
        <v>2</v>
      </c>
      <c r="AB37" s="26">
        <f t="shared" si="16"/>
        <v>2</v>
      </c>
      <c r="AC37" s="26">
        <f t="shared" si="16"/>
        <v>0</v>
      </c>
      <c r="AD37" s="26">
        <f t="shared" si="16"/>
        <v>0</v>
      </c>
      <c r="AE37" s="26">
        <f t="shared" si="16"/>
        <v>0</v>
      </c>
      <c r="AF37" s="26">
        <f t="shared" si="16"/>
        <v>0</v>
      </c>
      <c r="AG37" s="26">
        <f t="shared" si="16"/>
        <v>0</v>
      </c>
      <c r="AH37" s="26">
        <f t="shared" si="16"/>
        <v>0</v>
      </c>
      <c r="AI37" s="26">
        <f t="shared" si="16"/>
        <v>0</v>
      </c>
      <c r="AJ37" s="26">
        <f t="shared" si="16"/>
        <v>0</v>
      </c>
      <c r="AK37" s="26">
        <f t="shared" si="16"/>
        <v>0</v>
      </c>
      <c r="AL37" s="26">
        <f t="shared" si="16"/>
        <v>0</v>
      </c>
      <c r="AM37" s="26">
        <f t="shared" si="16"/>
        <v>0</v>
      </c>
      <c r="AN37" s="26">
        <f t="shared" si="16"/>
        <v>0</v>
      </c>
      <c r="AO37" s="26">
        <f t="shared" si="16"/>
        <v>0</v>
      </c>
      <c r="AP37" s="26">
        <f t="shared" si="16"/>
        <v>0</v>
      </c>
      <c r="AQ37" s="26">
        <f t="shared" si="16"/>
        <v>0</v>
      </c>
      <c r="AR37" s="26">
        <f t="shared" si="16"/>
        <v>0</v>
      </c>
      <c r="AS37" s="26">
        <f t="shared" si="16"/>
        <v>0</v>
      </c>
      <c r="AT37" s="26">
        <f t="shared" si="16"/>
        <v>0</v>
      </c>
      <c r="AU37" s="26">
        <f t="shared" si="16"/>
        <v>0</v>
      </c>
      <c r="AV37" s="102"/>
      <c r="AW37" s="102"/>
      <c r="AX37" s="102"/>
      <c r="AY37" s="102"/>
      <c r="AZ37" s="102"/>
      <c r="BA37" s="102"/>
      <c r="BB37" s="102"/>
      <c r="BC37" s="102"/>
      <c r="BD37" s="102"/>
      <c r="BE37" s="26"/>
      <c r="BF37" s="26">
        <f>SUM(BF38:BF48)</f>
        <v>24</v>
      </c>
    </row>
    <row r="38" spans="1:58" ht="24.75" customHeight="1">
      <c r="A38" s="175"/>
      <c r="B38" s="181" t="s">
        <v>91</v>
      </c>
      <c r="C38" s="177" t="s">
        <v>100</v>
      </c>
      <c r="D38" s="10" t="s">
        <v>8</v>
      </c>
      <c r="E38" s="24">
        <v>7</v>
      </c>
      <c r="F38" s="24">
        <v>6</v>
      </c>
      <c r="G38" s="24">
        <v>7</v>
      </c>
      <c r="H38" s="24">
        <v>7</v>
      </c>
      <c r="I38" s="24">
        <v>7</v>
      </c>
      <c r="J38" s="24">
        <v>7</v>
      </c>
      <c r="K38" s="24">
        <v>6</v>
      </c>
      <c r="L38" s="24">
        <v>7</v>
      </c>
      <c r="M38" s="22">
        <v>6</v>
      </c>
      <c r="N38" s="78"/>
      <c r="O38" s="79"/>
      <c r="P38" s="79"/>
      <c r="Q38" s="79"/>
      <c r="R38" s="79"/>
      <c r="S38" s="78"/>
      <c r="T38" s="13"/>
      <c r="U38" s="44"/>
      <c r="V38" s="23"/>
      <c r="W38" s="23"/>
      <c r="X38" s="24"/>
      <c r="Y38" s="24"/>
      <c r="Z38" s="24"/>
      <c r="AA38" s="24"/>
      <c r="AB38" s="24"/>
      <c r="AC38" s="74"/>
      <c r="AD38" s="51"/>
      <c r="AE38" s="80"/>
      <c r="AF38" s="80"/>
      <c r="AG38" s="51"/>
      <c r="AH38" s="51"/>
      <c r="AI38" s="30"/>
      <c r="AJ38" s="30"/>
      <c r="AK38" s="30"/>
      <c r="AL38" s="16"/>
      <c r="AM38" s="16"/>
      <c r="AN38" s="16"/>
      <c r="AO38" s="16"/>
      <c r="AP38" s="85"/>
      <c r="AQ38" s="85"/>
      <c r="AR38" s="85"/>
      <c r="AS38" s="85"/>
      <c r="AT38" s="85"/>
      <c r="AU38" s="85"/>
      <c r="AV38" s="102"/>
      <c r="AW38" s="102"/>
      <c r="AX38" s="102"/>
      <c r="AY38" s="102"/>
      <c r="AZ38" s="102"/>
      <c r="BA38" s="102"/>
      <c r="BB38" s="102"/>
      <c r="BC38" s="102"/>
      <c r="BD38" s="102"/>
      <c r="BE38" s="24">
        <f>SUM(E38:U38)</f>
        <v>60</v>
      </c>
      <c r="BF38" s="24"/>
    </row>
    <row r="39" spans="1:58" ht="24" customHeight="1">
      <c r="A39" s="175"/>
      <c r="B39" s="182"/>
      <c r="C39" s="178"/>
      <c r="D39" s="11" t="s">
        <v>9</v>
      </c>
      <c r="E39" s="24">
        <v>1</v>
      </c>
      <c r="F39" s="24">
        <v>1</v>
      </c>
      <c r="G39" s="24">
        <v>1</v>
      </c>
      <c r="H39" s="24"/>
      <c r="I39" s="24"/>
      <c r="J39" s="24">
        <v>1</v>
      </c>
      <c r="K39" s="24">
        <v>1</v>
      </c>
      <c r="L39" s="24">
        <v>1</v>
      </c>
      <c r="M39" s="24"/>
      <c r="N39" s="78"/>
      <c r="O39" s="79"/>
      <c r="P39" s="79"/>
      <c r="Q39" s="79"/>
      <c r="R39" s="79"/>
      <c r="S39" s="78"/>
      <c r="T39" s="13"/>
      <c r="U39" s="82">
        <v>1</v>
      </c>
      <c r="V39" s="23"/>
      <c r="W39" s="23"/>
      <c r="X39" s="24"/>
      <c r="Y39" s="24"/>
      <c r="Z39" s="24"/>
      <c r="AA39" s="24"/>
      <c r="AB39" s="24"/>
      <c r="AC39" s="74"/>
      <c r="AD39" s="51"/>
      <c r="AE39" s="80"/>
      <c r="AF39" s="80"/>
      <c r="AG39" s="51"/>
      <c r="AH39" s="51"/>
      <c r="AI39" s="30"/>
      <c r="AJ39" s="30"/>
      <c r="AK39" s="30"/>
      <c r="AL39" s="16"/>
      <c r="AM39" s="16"/>
      <c r="AN39" s="16"/>
      <c r="AO39" s="16"/>
      <c r="AP39" s="85"/>
      <c r="AQ39" s="85"/>
      <c r="AR39" s="85"/>
      <c r="AS39" s="85"/>
      <c r="AT39" s="85"/>
      <c r="AU39" s="85"/>
      <c r="AV39" s="102"/>
      <c r="AW39" s="102"/>
      <c r="AX39" s="102"/>
      <c r="AY39" s="102"/>
      <c r="AZ39" s="102"/>
      <c r="BA39" s="102"/>
      <c r="BB39" s="102"/>
      <c r="BC39" s="102"/>
      <c r="BD39" s="102"/>
      <c r="BE39" s="24"/>
      <c r="BF39" s="24">
        <f>SUM(E39:V39)</f>
        <v>7</v>
      </c>
    </row>
    <row r="40" spans="1:58" ht="18.75" customHeight="1">
      <c r="A40" s="175"/>
      <c r="B40" s="140" t="s">
        <v>93</v>
      </c>
      <c r="C40" s="142" t="s">
        <v>94</v>
      </c>
      <c r="D40" s="10" t="s">
        <v>8</v>
      </c>
      <c r="E40" s="24">
        <v>7</v>
      </c>
      <c r="F40" s="24">
        <v>7</v>
      </c>
      <c r="G40" s="24">
        <v>6</v>
      </c>
      <c r="H40" s="24">
        <v>7</v>
      </c>
      <c r="I40" s="24">
        <v>6</v>
      </c>
      <c r="J40" s="24">
        <v>7</v>
      </c>
      <c r="K40" s="24">
        <v>8</v>
      </c>
      <c r="L40" s="24">
        <v>7</v>
      </c>
      <c r="M40" s="24">
        <v>8</v>
      </c>
      <c r="N40" s="78"/>
      <c r="O40" s="79"/>
      <c r="P40" s="79"/>
      <c r="Q40" s="79"/>
      <c r="R40" s="79"/>
      <c r="S40" s="78"/>
      <c r="T40" s="13"/>
      <c r="U40" s="82">
        <v>6</v>
      </c>
      <c r="V40" s="23"/>
      <c r="W40" s="23"/>
      <c r="X40" s="24">
        <v>9</v>
      </c>
      <c r="Y40" s="24">
        <v>9</v>
      </c>
      <c r="Z40" s="24">
        <v>9</v>
      </c>
      <c r="AA40" s="24">
        <v>9</v>
      </c>
      <c r="AB40" s="22">
        <v>10</v>
      </c>
      <c r="AC40" s="24"/>
      <c r="AD40" s="51"/>
      <c r="AE40" s="80"/>
      <c r="AF40" s="80"/>
      <c r="AG40" s="51"/>
      <c r="AH40" s="51"/>
      <c r="AI40" s="30"/>
      <c r="AJ40" s="30"/>
      <c r="AK40" s="30"/>
      <c r="AL40" s="16"/>
      <c r="AM40" s="16"/>
      <c r="AN40" s="16"/>
      <c r="AO40" s="16"/>
      <c r="AP40" s="85"/>
      <c r="AQ40" s="85"/>
      <c r="AR40" s="85"/>
      <c r="AS40" s="85"/>
      <c r="AT40" s="85"/>
      <c r="AU40" s="85"/>
      <c r="AV40" s="102"/>
      <c r="AW40" s="102"/>
      <c r="AX40" s="102"/>
      <c r="AY40" s="102"/>
      <c r="AZ40" s="102"/>
      <c r="BA40" s="102"/>
      <c r="BB40" s="102"/>
      <c r="BC40" s="102"/>
      <c r="BD40" s="102"/>
      <c r="BE40" s="24">
        <f>SUM(E40:AT40)</f>
        <v>115</v>
      </c>
      <c r="BF40" s="24"/>
    </row>
    <row r="41" spans="1:58" ht="17.25" customHeight="1">
      <c r="A41" s="175"/>
      <c r="B41" s="141"/>
      <c r="C41" s="143"/>
      <c r="D41" s="11" t="s">
        <v>9</v>
      </c>
      <c r="E41" s="24"/>
      <c r="F41" s="24">
        <v>1</v>
      </c>
      <c r="G41" s="24">
        <v>1</v>
      </c>
      <c r="H41" s="24">
        <v>1</v>
      </c>
      <c r="I41" s="24">
        <v>1</v>
      </c>
      <c r="J41" s="24">
        <v>1</v>
      </c>
      <c r="K41" s="24">
        <v>1</v>
      </c>
      <c r="L41" s="24"/>
      <c r="M41" s="24">
        <v>1</v>
      </c>
      <c r="N41" s="78"/>
      <c r="O41" s="79"/>
      <c r="P41" s="79"/>
      <c r="Q41" s="79"/>
      <c r="R41" s="79"/>
      <c r="S41" s="78"/>
      <c r="T41" s="13"/>
      <c r="U41" s="82"/>
      <c r="V41" s="23"/>
      <c r="W41" s="23"/>
      <c r="X41" s="24">
        <v>2</v>
      </c>
      <c r="Y41" s="24">
        <v>2</v>
      </c>
      <c r="Z41" s="24">
        <v>2</v>
      </c>
      <c r="AA41" s="24">
        <v>2</v>
      </c>
      <c r="AB41" s="24">
        <v>2</v>
      </c>
      <c r="AC41" s="74"/>
      <c r="AD41" s="51"/>
      <c r="AE41" s="80"/>
      <c r="AF41" s="80"/>
      <c r="AG41" s="51"/>
      <c r="AH41" s="51"/>
      <c r="AI41" s="30"/>
      <c r="AJ41" s="30"/>
      <c r="AK41" s="30"/>
      <c r="AL41" s="16"/>
      <c r="AM41" s="16"/>
      <c r="AN41" s="16"/>
      <c r="AO41" s="16"/>
      <c r="AP41" s="85"/>
      <c r="AQ41" s="85"/>
      <c r="AR41" s="85"/>
      <c r="AS41" s="85"/>
      <c r="AT41" s="85"/>
      <c r="AU41" s="85"/>
      <c r="AV41" s="102"/>
      <c r="AW41" s="102"/>
      <c r="AX41" s="102"/>
      <c r="AY41" s="102"/>
      <c r="AZ41" s="102"/>
      <c r="BA41" s="102"/>
      <c r="BB41" s="102"/>
      <c r="BC41" s="102"/>
      <c r="BD41" s="102"/>
      <c r="BE41" s="24"/>
      <c r="BF41" s="24">
        <f>SUM(E41:AT41)</f>
        <v>17</v>
      </c>
    </row>
    <row r="42" spans="1:58" ht="15">
      <c r="A42" s="175"/>
      <c r="B42" s="31" t="s">
        <v>92</v>
      </c>
      <c r="C42" s="32" t="s">
        <v>76</v>
      </c>
      <c r="D42" s="2" t="s">
        <v>8</v>
      </c>
      <c r="E42" s="48"/>
      <c r="F42" s="48"/>
      <c r="G42" s="24"/>
      <c r="H42" s="24"/>
      <c r="I42" s="24"/>
      <c r="J42" s="24"/>
      <c r="K42" s="24"/>
      <c r="L42" s="24"/>
      <c r="M42" s="24"/>
      <c r="N42" s="78"/>
      <c r="O42" s="79"/>
      <c r="P42" s="79">
        <v>36</v>
      </c>
      <c r="Q42" s="79">
        <v>36</v>
      </c>
      <c r="R42" s="79">
        <v>36</v>
      </c>
      <c r="S42" s="78">
        <v>36</v>
      </c>
      <c r="T42" s="13">
        <v>36</v>
      </c>
      <c r="U42" s="82"/>
      <c r="V42" s="23"/>
      <c r="W42" s="23"/>
      <c r="X42" s="24"/>
      <c r="Y42" s="24"/>
      <c r="Z42" s="24"/>
      <c r="AA42" s="24"/>
      <c r="AB42" s="24"/>
      <c r="AC42" s="74"/>
      <c r="AD42" s="51">
        <v>36</v>
      </c>
      <c r="AE42" s="80"/>
      <c r="AF42" s="80"/>
      <c r="AG42" s="51"/>
      <c r="AH42" s="51"/>
      <c r="AI42" s="30"/>
      <c r="AJ42" s="30"/>
      <c r="AK42" s="30"/>
      <c r="AL42" s="16"/>
      <c r="AM42" s="16"/>
      <c r="AN42" s="16"/>
      <c r="AO42" s="16"/>
      <c r="AP42" s="85"/>
      <c r="AQ42" s="85"/>
      <c r="AR42" s="85"/>
      <c r="AS42" s="85"/>
      <c r="AT42" s="85"/>
      <c r="AU42" s="85"/>
      <c r="AV42" s="102"/>
      <c r="AW42" s="102"/>
      <c r="AX42" s="102"/>
      <c r="AY42" s="102"/>
      <c r="AZ42" s="102"/>
      <c r="BA42" s="102"/>
      <c r="BB42" s="102"/>
      <c r="BC42" s="102"/>
      <c r="BD42" s="102"/>
      <c r="BE42" s="47">
        <v>180</v>
      </c>
      <c r="BF42" s="24"/>
    </row>
    <row r="43" spans="1:58" ht="42" customHeight="1">
      <c r="A43" s="175"/>
      <c r="B43" s="33" t="s">
        <v>36</v>
      </c>
      <c r="C43" s="43" t="s">
        <v>26</v>
      </c>
      <c r="D43" s="10" t="s">
        <v>8</v>
      </c>
      <c r="E43" s="48"/>
      <c r="F43" s="48"/>
      <c r="G43" s="24"/>
      <c r="H43" s="24"/>
      <c r="I43" s="24"/>
      <c r="J43" s="24"/>
      <c r="K43" s="24"/>
      <c r="L43" s="24"/>
      <c r="M43" s="24"/>
      <c r="N43" s="78"/>
      <c r="O43" s="79"/>
      <c r="P43" s="79"/>
      <c r="Q43" s="79"/>
      <c r="R43" s="79"/>
      <c r="S43" s="78"/>
      <c r="T43" s="13"/>
      <c r="U43" s="82"/>
      <c r="V43" s="23"/>
      <c r="W43" s="23"/>
      <c r="X43" s="24"/>
      <c r="Y43" s="24"/>
      <c r="Z43" s="24"/>
      <c r="AA43" s="24"/>
      <c r="AB43" s="24"/>
      <c r="AC43" s="74"/>
      <c r="AD43" s="51"/>
      <c r="AE43" s="80">
        <v>36</v>
      </c>
      <c r="AF43" s="80">
        <v>36</v>
      </c>
      <c r="AG43" s="51"/>
      <c r="AH43" s="51"/>
      <c r="AI43" s="30"/>
      <c r="AJ43" s="30"/>
      <c r="AK43" s="30"/>
      <c r="AL43" s="16"/>
      <c r="AM43" s="16"/>
      <c r="AN43" s="16"/>
      <c r="AO43" s="16"/>
      <c r="AP43" s="85"/>
      <c r="AQ43" s="85"/>
      <c r="AR43" s="85"/>
      <c r="AS43" s="85"/>
      <c r="AT43" s="85"/>
      <c r="AU43" s="85"/>
      <c r="AV43" s="102"/>
      <c r="AW43" s="102"/>
      <c r="AX43" s="102"/>
      <c r="AY43" s="102"/>
      <c r="AZ43" s="102"/>
      <c r="BA43" s="102"/>
      <c r="BB43" s="102"/>
      <c r="BC43" s="102"/>
      <c r="BD43" s="102"/>
      <c r="BE43" s="47">
        <f>SUM(E43:AT43)</f>
        <v>72</v>
      </c>
      <c r="BF43" s="24"/>
    </row>
    <row r="44" spans="1:58" ht="17.25" customHeight="1">
      <c r="A44" s="175"/>
      <c r="B44" s="33"/>
      <c r="C44" s="71" t="s">
        <v>128</v>
      </c>
      <c r="D44" s="10" t="s">
        <v>8</v>
      </c>
      <c r="E44" s="48"/>
      <c r="F44" s="48"/>
      <c r="G44" s="24"/>
      <c r="H44" s="24"/>
      <c r="I44" s="24"/>
      <c r="J44" s="24"/>
      <c r="K44" s="24"/>
      <c r="L44" s="24"/>
      <c r="M44" s="24"/>
      <c r="N44" s="78"/>
      <c r="O44" s="79"/>
      <c r="P44" s="79"/>
      <c r="Q44" s="79"/>
      <c r="R44" s="79"/>
      <c r="S44" s="78"/>
      <c r="T44" s="80"/>
      <c r="U44" s="82"/>
      <c r="V44" s="23"/>
      <c r="W44" s="23"/>
      <c r="X44" s="24"/>
      <c r="Y44" s="24"/>
      <c r="Z44" s="24"/>
      <c r="AA44" s="24"/>
      <c r="AB44" s="24"/>
      <c r="AC44" s="83">
        <v>12</v>
      </c>
      <c r="AD44" s="51"/>
      <c r="AE44" s="80"/>
      <c r="AF44" s="80"/>
      <c r="AG44" s="51"/>
      <c r="AH44" s="51"/>
      <c r="AI44" s="30"/>
      <c r="AJ44" s="30"/>
      <c r="AK44" s="30"/>
      <c r="AL44" s="16"/>
      <c r="AM44" s="16"/>
      <c r="AN44" s="16"/>
      <c r="AO44" s="16"/>
      <c r="AP44" s="85"/>
      <c r="AQ44" s="85"/>
      <c r="AR44" s="85"/>
      <c r="AS44" s="85"/>
      <c r="AT44" s="85"/>
      <c r="AU44" s="85"/>
      <c r="AV44" s="102"/>
      <c r="AW44" s="102"/>
      <c r="AX44" s="102"/>
      <c r="AY44" s="102"/>
      <c r="AZ44" s="102"/>
      <c r="BA44" s="102"/>
      <c r="BB44" s="102"/>
      <c r="BC44" s="102"/>
      <c r="BD44" s="102"/>
      <c r="BE44" s="47">
        <v>12</v>
      </c>
      <c r="BF44" s="24"/>
    </row>
    <row r="45" spans="1:58" ht="27" customHeight="1">
      <c r="A45" s="175"/>
      <c r="B45" s="138" t="s">
        <v>149</v>
      </c>
      <c r="C45" s="106" t="s">
        <v>141</v>
      </c>
      <c r="D45" s="27" t="s">
        <v>8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12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102"/>
      <c r="AW45" s="102"/>
      <c r="AX45" s="102"/>
      <c r="AY45" s="102"/>
      <c r="AZ45" s="102"/>
      <c r="BA45" s="102"/>
      <c r="BB45" s="102"/>
      <c r="BC45" s="102"/>
      <c r="BD45" s="102"/>
      <c r="BE45" s="47"/>
      <c r="BF45" s="24"/>
    </row>
    <row r="46" spans="1:58" ht="39" customHeight="1">
      <c r="A46" s="175"/>
      <c r="B46" s="139"/>
      <c r="C46" s="107"/>
      <c r="D46" s="27" t="s">
        <v>9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102"/>
      <c r="AW46" s="102"/>
      <c r="AX46" s="102"/>
      <c r="AY46" s="102"/>
      <c r="AZ46" s="102"/>
      <c r="BA46" s="102"/>
      <c r="BB46" s="102"/>
      <c r="BC46" s="102"/>
      <c r="BD46" s="102"/>
      <c r="BE46" s="47"/>
      <c r="BF46" s="24"/>
    </row>
    <row r="47" spans="1:58" ht="30.75" customHeight="1">
      <c r="A47" s="175"/>
      <c r="B47" s="33"/>
      <c r="C47" s="71" t="s">
        <v>179</v>
      </c>
      <c r="D47" s="10" t="s">
        <v>8</v>
      </c>
      <c r="E47" s="48"/>
      <c r="F47" s="48"/>
      <c r="G47" s="24"/>
      <c r="H47" s="24"/>
      <c r="I47" s="24"/>
      <c r="J47" s="24"/>
      <c r="K47" s="24"/>
      <c r="L47" s="24"/>
      <c r="M47" s="24"/>
      <c r="N47" s="78"/>
      <c r="O47" s="79"/>
      <c r="P47" s="79"/>
      <c r="Q47" s="79"/>
      <c r="R47" s="79"/>
      <c r="S47" s="78"/>
      <c r="T47" s="80"/>
      <c r="U47" s="96">
        <v>12</v>
      </c>
      <c r="V47" s="23"/>
      <c r="W47" s="23"/>
      <c r="X47" s="24"/>
      <c r="Y47" s="24"/>
      <c r="Z47" s="24"/>
      <c r="AA47" s="24"/>
      <c r="AB47" s="24"/>
      <c r="AC47" s="74"/>
      <c r="AD47" s="51"/>
      <c r="AE47" s="80"/>
      <c r="AF47" s="80"/>
      <c r="AG47" s="51"/>
      <c r="AH47" s="51"/>
      <c r="AI47" s="30"/>
      <c r="AJ47" s="30"/>
      <c r="AK47" s="30"/>
      <c r="AL47" s="16"/>
      <c r="AM47" s="16"/>
      <c r="AN47" s="16"/>
      <c r="AO47" s="16"/>
      <c r="AP47" s="85"/>
      <c r="AQ47" s="85"/>
      <c r="AR47" s="85"/>
      <c r="AS47" s="85"/>
      <c r="AT47" s="85"/>
      <c r="AU47" s="85"/>
      <c r="AV47" s="102"/>
      <c r="AW47" s="102"/>
      <c r="AX47" s="102"/>
      <c r="AY47" s="102"/>
      <c r="AZ47" s="102"/>
      <c r="BA47" s="102"/>
      <c r="BB47" s="102"/>
      <c r="BC47" s="102"/>
      <c r="BD47" s="102"/>
      <c r="BE47" s="47">
        <v>12</v>
      </c>
      <c r="BF47" s="24"/>
    </row>
    <row r="48" spans="1:58" ht="18.75" customHeight="1">
      <c r="A48" s="175"/>
      <c r="B48" s="8" t="s">
        <v>41</v>
      </c>
      <c r="C48" s="7" t="s">
        <v>39</v>
      </c>
      <c r="D48" s="10" t="s">
        <v>8</v>
      </c>
      <c r="E48" s="48"/>
      <c r="F48" s="48"/>
      <c r="G48" s="24"/>
      <c r="H48" s="24"/>
      <c r="I48" s="24"/>
      <c r="J48" s="24"/>
      <c r="K48" s="24"/>
      <c r="L48" s="24"/>
      <c r="M48" s="24"/>
      <c r="N48" s="78"/>
      <c r="O48" s="79"/>
      <c r="P48" s="79"/>
      <c r="Q48" s="79"/>
      <c r="R48" s="79"/>
      <c r="S48" s="78"/>
      <c r="T48" s="80"/>
      <c r="U48" s="82"/>
      <c r="V48" s="23"/>
      <c r="W48" s="23"/>
      <c r="X48" s="21"/>
      <c r="Y48" s="21"/>
      <c r="Z48" s="21"/>
      <c r="AA48" s="21"/>
      <c r="AB48" s="21"/>
      <c r="AC48" s="74"/>
      <c r="AD48" s="51"/>
      <c r="AE48" s="80"/>
      <c r="AF48" s="80"/>
      <c r="AG48" s="51"/>
      <c r="AH48" s="51"/>
      <c r="AI48" s="30"/>
      <c r="AJ48" s="30"/>
      <c r="AK48" s="30"/>
      <c r="AL48" s="16">
        <v>36</v>
      </c>
      <c r="AM48" s="16">
        <v>36</v>
      </c>
      <c r="AN48" s="16">
        <v>36</v>
      </c>
      <c r="AO48" s="16">
        <v>36</v>
      </c>
      <c r="AP48" s="85"/>
      <c r="AQ48" s="85"/>
      <c r="AR48" s="85"/>
      <c r="AS48" s="85"/>
      <c r="AT48" s="85"/>
      <c r="AU48" s="85"/>
      <c r="AV48" s="102"/>
      <c r="AW48" s="102"/>
      <c r="AX48" s="102"/>
      <c r="AY48" s="102"/>
      <c r="AZ48" s="102"/>
      <c r="BA48" s="102"/>
      <c r="BB48" s="102"/>
      <c r="BC48" s="102"/>
      <c r="BD48" s="102"/>
      <c r="BE48" s="47">
        <f>SUM(E48:AT48)</f>
        <v>144</v>
      </c>
      <c r="BF48" s="24"/>
    </row>
    <row r="49" spans="1:58" ht="12.75" customHeight="1">
      <c r="A49" s="175"/>
      <c r="B49" s="172" t="s">
        <v>21</v>
      </c>
      <c r="C49" s="173"/>
      <c r="D49" s="174"/>
      <c r="E49" s="26">
        <f>SUM(E9,E19)</f>
        <v>34</v>
      </c>
      <c r="F49" s="26">
        <f aca="true" t="shared" si="17" ref="F49:U49">SUM(F9,F19)</f>
        <v>33</v>
      </c>
      <c r="G49" s="26">
        <f t="shared" si="17"/>
        <v>33</v>
      </c>
      <c r="H49" s="26">
        <f t="shared" si="17"/>
        <v>34</v>
      </c>
      <c r="I49" s="26">
        <f t="shared" si="17"/>
        <v>33</v>
      </c>
      <c r="J49" s="26">
        <f t="shared" si="17"/>
        <v>33</v>
      </c>
      <c r="K49" s="26">
        <f t="shared" si="17"/>
        <v>33</v>
      </c>
      <c r="L49" s="26">
        <f t="shared" si="17"/>
        <v>34</v>
      </c>
      <c r="M49" s="26">
        <f t="shared" si="17"/>
        <v>34</v>
      </c>
      <c r="N49" s="26">
        <f t="shared" si="17"/>
        <v>36</v>
      </c>
      <c r="O49" s="26">
        <f t="shared" si="17"/>
        <v>36</v>
      </c>
      <c r="P49" s="26">
        <f t="shared" si="17"/>
        <v>36</v>
      </c>
      <c r="Q49" s="26">
        <f t="shared" si="17"/>
        <v>36</v>
      </c>
      <c r="R49" s="26">
        <f t="shared" si="17"/>
        <v>36</v>
      </c>
      <c r="S49" s="26">
        <f t="shared" si="17"/>
        <v>36</v>
      </c>
      <c r="T49" s="26">
        <f t="shared" si="17"/>
        <v>36</v>
      </c>
      <c r="U49" s="26">
        <f t="shared" si="17"/>
        <v>35</v>
      </c>
      <c r="V49" s="26"/>
      <c r="W49" s="26"/>
      <c r="X49" s="26">
        <f aca="true" t="shared" si="18" ref="X49:AC50">SUM(X9,X19)</f>
        <v>30</v>
      </c>
      <c r="Y49" s="26">
        <f t="shared" si="18"/>
        <v>30</v>
      </c>
      <c r="Z49" s="26">
        <f t="shared" si="18"/>
        <v>30</v>
      </c>
      <c r="AA49" s="26">
        <f t="shared" si="18"/>
        <v>30</v>
      </c>
      <c r="AB49" s="26">
        <f t="shared" si="18"/>
        <v>31</v>
      </c>
      <c r="AC49" s="26">
        <f t="shared" si="18"/>
        <v>35</v>
      </c>
      <c r="AD49" s="76">
        <v>36</v>
      </c>
      <c r="AE49" s="76">
        <v>36</v>
      </c>
      <c r="AF49" s="76">
        <v>36</v>
      </c>
      <c r="AG49" s="76">
        <v>36</v>
      </c>
      <c r="AH49" s="76">
        <v>36</v>
      </c>
      <c r="AI49" s="75">
        <v>36</v>
      </c>
      <c r="AJ49" s="75">
        <v>36</v>
      </c>
      <c r="AK49" s="75">
        <v>36</v>
      </c>
      <c r="AL49" s="81">
        <v>36</v>
      </c>
      <c r="AM49" s="81">
        <v>36</v>
      </c>
      <c r="AN49" s="81">
        <v>36</v>
      </c>
      <c r="AO49" s="81">
        <v>36</v>
      </c>
      <c r="AP49" s="85">
        <v>36</v>
      </c>
      <c r="AQ49" s="85">
        <v>36</v>
      </c>
      <c r="AR49" s="85">
        <v>36</v>
      </c>
      <c r="AS49" s="85">
        <v>36</v>
      </c>
      <c r="AT49" s="85">
        <v>36</v>
      </c>
      <c r="AU49" s="85">
        <v>36</v>
      </c>
      <c r="AV49" s="102"/>
      <c r="AW49" s="102"/>
      <c r="AX49" s="102"/>
      <c r="AY49" s="102"/>
      <c r="AZ49" s="102"/>
      <c r="BA49" s="102"/>
      <c r="BB49" s="102"/>
      <c r="BC49" s="102"/>
      <c r="BD49" s="102"/>
      <c r="BE49" s="185">
        <f>SUM(E49:AU49)</f>
        <v>1422</v>
      </c>
      <c r="BF49" s="185"/>
    </row>
    <row r="50" spans="1:58" ht="12.75">
      <c r="A50" s="175"/>
      <c r="B50" s="120" t="s">
        <v>22</v>
      </c>
      <c r="C50" s="120"/>
      <c r="D50" s="120"/>
      <c r="E50" s="26">
        <f>SUM(E10,E20)</f>
        <v>2</v>
      </c>
      <c r="F50" s="26">
        <f aca="true" t="shared" si="19" ref="F50:U50">SUM(F10,F20)</f>
        <v>3</v>
      </c>
      <c r="G50" s="26">
        <f t="shared" si="19"/>
        <v>3</v>
      </c>
      <c r="H50" s="26">
        <f t="shared" si="19"/>
        <v>2</v>
      </c>
      <c r="I50" s="26">
        <f t="shared" si="19"/>
        <v>3</v>
      </c>
      <c r="J50" s="26">
        <f t="shared" si="19"/>
        <v>3</v>
      </c>
      <c r="K50" s="26">
        <f t="shared" si="19"/>
        <v>3</v>
      </c>
      <c r="L50" s="26">
        <f t="shared" si="19"/>
        <v>2</v>
      </c>
      <c r="M50" s="26">
        <f t="shared" si="19"/>
        <v>2</v>
      </c>
      <c r="N50" s="26">
        <f t="shared" si="19"/>
        <v>0</v>
      </c>
      <c r="O50" s="26">
        <f t="shared" si="19"/>
        <v>0</v>
      </c>
      <c r="P50" s="26">
        <f t="shared" si="19"/>
        <v>0</v>
      </c>
      <c r="Q50" s="26">
        <f t="shared" si="19"/>
        <v>0</v>
      </c>
      <c r="R50" s="26">
        <f t="shared" si="19"/>
        <v>0</v>
      </c>
      <c r="S50" s="26">
        <f t="shared" si="19"/>
        <v>0</v>
      </c>
      <c r="T50" s="26">
        <f t="shared" si="19"/>
        <v>0</v>
      </c>
      <c r="U50" s="26">
        <f t="shared" si="19"/>
        <v>1</v>
      </c>
      <c r="V50" s="26"/>
      <c r="W50" s="26"/>
      <c r="X50" s="26">
        <f t="shared" si="18"/>
        <v>6</v>
      </c>
      <c r="Y50" s="26">
        <f t="shared" si="18"/>
        <v>6</v>
      </c>
      <c r="Z50" s="26">
        <f t="shared" si="18"/>
        <v>6</v>
      </c>
      <c r="AA50" s="26">
        <f t="shared" si="18"/>
        <v>6</v>
      </c>
      <c r="AB50" s="26">
        <f t="shared" si="18"/>
        <v>5</v>
      </c>
      <c r="AC50" s="26">
        <f t="shared" si="18"/>
        <v>1</v>
      </c>
      <c r="AD50" s="76"/>
      <c r="AE50" s="76"/>
      <c r="AF50" s="76"/>
      <c r="AG50" s="76"/>
      <c r="AH50" s="76"/>
      <c r="AI50" s="75"/>
      <c r="AJ50" s="75"/>
      <c r="AK50" s="75"/>
      <c r="AL50" s="81"/>
      <c r="AM50" s="81"/>
      <c r="AN50" s="81"/>
      <c r="AO50" s="81"/>
      <c r="AP50" s="85"/>
      <c r="AQ50" s="85"/>
      <c r="AR50" s="85"/>
      <c r="AS50" s="85"/>
      <c r="AT50" s="85"/>
      <c r="AU50" s="85"/>
      <c r="AV50" s="102"/>
      <c r="AW50" s="102"/>
      <c r="AX50" s="102"/>
      <c r="AY50" s="102"/>
      <c r="AZ50" s="102"/>
      <c r="BA50" s="102"/>
      <c r="BB50" s="102"/>
      <c r="BC50" s="102"/>
      <c r="BD50" s="102"/>
      <c r="BE50" s="186">
        <f>SUM(E50:AO50)</f>
        <v>54</v>
      </c>
      <c r="BF50" s="187"/>
    </row>
    <row r="51" spans="1:58" ht="12.75">
      <c r="A51" s="176"/>
      <c r="B51" s="120" t="s">
        <v>18</v>
      </c>
      <c r="C51" s="120"/>
      <c r="D51" s="120"/>
      <c r="E51" s="75">
        <f>SUM(E49:E50)</f>
        <v>36</v>
      </c>
      <c r="F51" s="75">
        <f aca="true" t="shared" si="20" ref="F51:N51">SUM(F49:F50)</f>
        <v>36</v>
      </c>
      <c r="G51" s="75">
        <f t="shared" si="20"/>
        <v>36</v>
      </c>
      <c r="H51" s="75">
        <f t="shared" si="20"/>
        <v>36</v>
      </c>
      <c r="I51" s="75">
        <f t="shared" si="20"/>
        <v>36</v>
      </c>
      <c r="J51" s="75">
        <f t="shared" si="20"/>
        <v>36</v>
      </c>
      <c r="K51" s="75">
        <f t="shared" si="20"/>
        <v>36</v>
      </c>
      <c r="L51" s="75">
        <f t="shared" si="20"/>
        <v>36</v>
      </c>
      <c r="M51" s="75">
        <f t="shared" si="20"/>
        <v>36</v>
      </c>
      <c r="N51" s="75">
        <f t="shared" si="20"/>
        <v>36</v>
      </c>
      <c r="O51" s="75">
        <v>36</v>
      </c>
      <c r="P51" s="75">
        <v>36</v>
      </c>
      <c r="Q51" s="75">
        <v>36</v>
      </c>
      <c r="R51" s="75">
        <v>36</v>
      </c>
      <c r="S51" s="75">
        <v>36</v>
      </c>
      <c r="T51" s="75">
        <v>36</v>
      </c>
      <c r="U51" s="75">
        <f>SUM(U49:U50)</f>
        <v>36</v>
      </c>
      <c r="V51" s="75"/>
      <c r="W51" s="75"/>
      <c r="X51" s="75">
        <f aca="true" t="shared" si="21" ref="X51:AO51">SUM(X49:X50)</f>
        <v>36</v>
      </c>
      <c r="Y51" s="75">
        <f t="shared" si="21"/>
        <v>36</v>
      </c>
      <c r="Z51" s="75">
        <f t="shared" si="21"/>
        <v>36</v>
      </c>
      <c r="AA51" s="75">
        <f t="shared" si="21"/>
        <v>36</v>
      </c>
      <c r="AB51" s="75">
        <f t="shared" si="21"/>
        <v>36</v>
      </c>
      <c r="AC51" s="75">
        <f t="shared" si="21"/>
        <v>36</v>
      </c>
      <c r="AD51" s="75">
        <f t="shared" si="21"/>
        <v>36</v>
      </c>
      <c r="AE51" s="75">
        <f t="shared" si="21"/>
        <v>36</v>
      </c>
      <c r="AF51" s="75">
        <f t="shared" si="21"/>
        <v>36</v>
      </c>
      <c r="AG51" s="75">
        <f t="shared" si="21"/>
        <v>36</v>
      </c>
      <c r="AH51" s="75">
        <f t="shared" si="21"/>
        <v>36</v>
      </c>
      <c r="AI51" s="75">
        <f t="shared" si="21"/>
        <v>36</v>
      </c>
      <c r="AJ51" s="75">
        <f t="shared" si="21"/>
        <v>36</v>
      </c>
      <c r="AK51" s="75">
        <f t="shared" si="21"/>
        <v>36</v>
      </c>
      <c r="AL51" s="75">
        <f t="shared" si="21"/>
        <v>36</v>
      </c>
      <c r="AM51" s="75">
        <f t="shared" si="21"/>
        <v>36</v>
      </c>
      <c r="AN51" s="75">
        <f t="shared" si="21"/>
        <v>36</v>
      </c>
      <c r="AO51" s="75">
        <f t="shared" si="21"/>
        <v>36</v>
      </c>
      <c r="AP51" s="86">
        <v>36</v>
      </c>
      <c r="AQ51" s="86">
        <v>36</v>
      </c>
      <c r="AR51" s="86">
        <v>36</v>
      </c>
      <c r="AS51" s="86">
        <v>36</v>
      </c>
      <c r="AT51" s="86">
        <v>36</v>
      </c>
      <c r="AU51" s="86">
        <v>36</v>
      </c>
      <c r="AV51" s="102"/>
      <c r="AW51" s="102"/>
      <c r="AX51" s="102"/>
      <c r="AY51" s="102"/>
      <c r="AZ51" s="102"/>
      <c r="BA51" s="102"/>
      <c r="BB51" s="102"/>
      <c r="BC51" s="102"/>
      <c r="BD51" s="102"/>
      <c r="BE51" s="183">
        <f>SUM(BE49:BF50)</f>
        <v>1476</v>
      </c>
      <c r="BF51" s="184"/>
    </row>
    <row r="53" spans="8:29" ht="12.75">
      <c r="H53" s="4"/>
      <c r="J53" t="s">
        <v>24</v>
      </c>
      <c r="P53" s="12"/>
      <c r="R53" t="s">
        <v>29</v>
      </c>
      <c r="AA53" s="85"/>
      <c r="AC53" t="s">
        <v>38</v>
      </c>
    </row>
    <row r="54" spans="8:38" ht="12.75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8:38" ht="12.75">
      <c r="H55" s="5"/>
      <c r="I55" s="1"/>
      <c r="J55" s="1" t="s">
        <v>25</v>
      </c>
      <c r="K55" s="1"/>
      <c r="L55" s="1"/>
      <c r="M55" s="1"/>
      <c r="N55" s="1"/>
      <c r="O55" s="1"/>
      <c r="P55" s="13"/>
      <c r="Q55" s="1"/>
      <c r="R55" t="s">
        <v>30</v>
      </c>
      <c r="S55" s="1"/>
      <c r="T55" s="1"/>
      <c r="U55" s="1"/>
      <c r="V55" s="1"/>
      <c r="W55" s="1"/>
      <c r="X55" s="1"/>
      <c r="AA55" s="16"/>
      <c r="AB55" s="1"/>
      <c r="AC55" t="s">
        <v>39</v>
      </c>
      <c r="AD55" s="1"/>
      <c r="AE55" s="1"/>
      <c r="AF55" s="1"/>
      <c r="AG55" s="1"/>
      <c r="AH55" s="1"/>
      <c r="AI55" s="1"/>
      <c r="AJ55" s="1"/>
      <c r="AK55" s="1"/>
      <c r="AL55" s="1"/>
    </row>
    <row r="56" spans="8:24" ht="12.75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60">
    <mergeCell ref="AV2:AZ2"/>
    <mergeCell ref="AM2:AQ2"/>
    <mergeCell ref="C1:BD1"/>
    <mergeCell ref="BA2:BD2"/>
    <mergeCell ref="BF2:BF8"/>
    <mergeCell ref="E5:BD5"/>
    <mergeCell ref="E7:BD7"/>
    <mergeCell ref="N2:Q2"/>
    <mergeCell ref="R2:U2"/>
    <mergeCell ref="V2:Z2"/>
    <mergeCell ref="AA2:AD2"/>
    <mergeCell ref="AI2:AL2"/>
    <mergeCell ref="AE2:AH2"/>
    <mergeCell ref="BE2:BE8"/>
    <mergeCell ref="A10:A51"/>
    <mergeCell ref="B9:B10"/>
    <mergeCell ref="C9:C10"/>
    <mergeCell ref="B11:B12"/>
    <mergeCell ref="C11:C12"/>
    <mergeCell ref="A2:A9"/>
    <mergeCell ref="D2:D8"/>
    <mergeCell ref="C2:C8"/>
    <mergeCell ref="B29:B30"/>
    <mergeCell ref="C29:C30"/>
    <mergeCell ref="C40:C41"/>
    <mergeCell ref="E2:H2"/>
    <mergeCell ref="B31:B32"/>
    <mergeCell ref="B13:B14"/>
    <mergeCell ref="C13:C14"/>
    <mergeCell ref="C17:C18"/>
    <mergeCell ref="B17:B18"/>
    <mergeCell ref="B45:B46"/>
    <mergeCell ref="AR2:AU2"/>
    <mergeCell ref="B2:B8"/>
    <mergeCell ref="I2:M2"/>
    <mergeCell ref="C15:C16"/>
    <mergeCell ref="B15:B16"/>
    <mergeCell ref="BE50:BF50"/>
    <mergeCell ref="B49:D49"/>
    <mergeCell ref="B38:B39"/>
    <mergeCell ref="C38:C39"/>
    <mergeCell ref="C31:C32"/>
    <mergeCell ref="C36:C37"/>
    <mergeCell ref="B36:B37"/>
    <mergeCell ref="C19:C20"/>
    <mergeCell ref="B21:B22"/>
    <mergeCell ref="C21:C22"/>
    <mergeCell ref="B23:B24"/>
    <mergeCell ref="C23:C24"/>
    <mergeCell ref="B19:B20"/>
    <mergeCell ref="C45:C46"/>
    <mergeCell ref="BE51:BF51"/>
    <mergeCell ref="B25:B26"/>
    <mergeCell ref="B27:B28"/>
    <mergeCell ref="C25:C26"/>
    <mergeCell ref="C27:C28"/>
    <mergeCell ref="B50:D50"/>
    <mergeCell ref="B51:D51"/>
    <mergeCell ref="BE49:BF49"/>
    <mergeCell ref="B40:B4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67"/>
  <sheetViews>
    <sheetView zoomScalePageLayoutView="0" workbookViewId="0" topLeftCell="AM1">
      <selection activeCell="L3" sqref="L3"/>
    </sheetView>
  </sheetViews>
  <sheetFormatPr defaultColWidth="9.00390625" defaultRowHeight="12.75"/>
  <sheetData>
    <row r="2" spans="43:56" ht="18.75">
      <c r="AQ2" s="190" t="s">
        <v>108</v>
      </c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43:57" ht="12.75">
      <c r="AQ3" s="191" t="s">
        <v>109</v>
      </c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70"/>
    </row>
    <row r="4" spans="38:58" ht="12.75">
      <c r="AL4" s="42"/>
      <c r="AM4" s="42"/>
      <c r="AN4" s="42"/>
      <c r="AO4" s="42"/>
      <c r="AP4" s="42"/>
      <c r="AQ4" s="192" t="s">
        <v>143</v>
      </c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</row>
    <row r="5" ht="12.75">
      <c r="A5" s="14"/>
    </row>
    <row r="6" spans="3:56" ht="12.75">
      <c r="C6" s="189" t="s">
        <v>104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</row>
    <row r="7" spans="1:58" ht="12.75">
      <c r="A7" s="112" t="s">
        <v>0</v>
      </c>
      <c r="B7" s="112" t="s">
        <v>1</v>
      </c>
      <c r="C7" s="113" t="s">
        <v>2</v>
      </c>
      <c r="D7" s="114" t="s">
        <v>3</v>
      </c>
      <c r="E7" s="161" t="s">
        <v>54</v>
      </c>
      <c r="F7" s="162"/>
      <c r="G7" s="162"/>
      <c r="H7" s="163"/>
      <c r="I7" s="161" t="s">
        <v>42</v>
      </c>
      <c r="J7" s="162"/>
      <c r="K7" s="162"/>
      <c r="L7" s="162"/>
      <c r="M7" s="163"/>
      <c r="N7" s="161" t="s">
        <v>43</v>
      </c>
      <c r="O7" s="162"/>
      <c r="P7" s="162"/>
      <c r="Q7" s="163"/>
      <c r="R7" s="161" t="s">
        <v>44</v>
      </c>
      <c r="S7" s="164"/>
      <c r="T7" s="164"/>
      <c r="U7" s="165"/>
      <c r="V7" s="161" t="s">
        <v>45</v>
      </c>
      <c r="W7" s="162"/>
      <c r="X7" s="162"/>
      <c r="Y7" s="162"/>
      <c r="Z7" s="163"/>
      <c r="AA7" s="161" t="s">
        <v>46</v>
      </c>
      <c r="AB7" s="164"/>
      <c r="AC7" s="164"/>
      <c r="AD7" s="165"/>
      <c r="AE7" s="161" t="s">
        <v>47</v>
      </c>
      <c r="AF7" s="162"/>
      <c r="AG7" s="162"/>
      <c r="AH7" s="163"/>
      <c r="AI7" s="161" t="s">
        <v>48</v>
      </c>
      <c r="AJ7" s="164"/>
      <c r="AK7" s="164"/>
      <c r="AL7" s="165"/>
      <c r="AM7" s="161" t="s">
        <v>49</v>
      </c>
      <c r="AN7" s="164"/>
      <c r="AO7" s="164"/>
      <c r="AP7" s="164"/>
      <c r="AQ7" s="165"/>
      <c r="AR7" s="161" t="s">
        <v>50</v>
      </c>
      <c r="AS7" s="164"/>
      <c r="AT7" s="164"/>
      <c r="AU7" s="165"/>
      <c r="AV7" s="161" t="s">
        <v>51</v>
      </c>
      <c r="AW7" s="162"/>
      <c r="AX7" s="162"/>
      <c r="AY7" s="162"/>
      <c r="AZ7" s="163"/>
      <c r="BA7" s="161" t="s">
        <v>52</v>
      </c>
      <c r="BB7" s="162"/>
      <c r="BC7" s="162"/>
      <c r="BD7" s="163"/>
      <c r="BE7" s="114" t="s">
        <v>23</v>
      </c>
      <c r="BF7" s="114" t="s">
        <v>40</v>
      </c>
    </row>
    <row r="8" spans="1:58" ht="12.75">
      <c r="A8" s="112"/>
      <c r="B8" s="112"/>
      <c r="C8" s="113"/>
      <c r="D8" s="114"/>
      <c r="E8" s="21">
        <v>1</v>
      </c>
      <c r="F8" s="21">
        <v>8</v>
      </c>
      <c r="G8" s="21">
        <v>15</v>
      </c>
      <c r="H8" s="21">
        <v>22</v>
      </c>
      <c r="I8" s="21">
        <v>29</v>
      </c>
      <c r="J8" s="21">
        <v>6</v>
      </c>
      <c r="K8" s="21">
        <v>13</v>
      </c>
      <c r="L8" s="21">
        <v>20</v>
      </c>
      <c r="M8" s="21">
        <v>27</v>
      </c>
      <c r="N8" s="21">
        <v>3</v>
      </c>
      <c r="O8" s="21">
        <v>10</v>
      </c>
      <c r="P8" s="21">
        <v>17</v>
      </c>
      <c r="Q8" s="21">
        <v>24</v>
      </c>
      <c r="R8" s="21">
        <v>1</v>
      </c>
      <c r="S8" s="21">
        <v>8</v>
      </c>
      <c r="T8" s="21">
        <v>15</v>
      </c>
      <c r="U8" s="21">
        <v>22</v>
      </c>
      <c r="V8" s="21">
        <v>29</v>
      </c>
      <c r="W8" s="24">
        <v>5</v>
      </c>
      <c r="X8" s="24">
        <v>12</v>
      </c>
      <c r="Y8" s="24">
        <v>19</v>
      </c>
      <c r="Z8" s="24">
        <v>26</v>
      </c>
      <c r="AA8" s="24">
        <v>2</v>
      </c>
      <c r="AB8" s="24">
        <v>9</v>
      </c>
      <c r="AC8" s="24">
        <v>16</v>
      </c>
      <c r="AD8" s="24">
        <v>23</v>
      </c>
      <c r="AE8" s="24">
        <v>2</v>
      </c>
      <c r="AF8" s="24">
        <v>9</v>
      </c>
      <c r="AG8" s="24">
        <v>16</v>
      </c>
      <c r="AH8" s="24">
        <v>23</v>
      </c>
      <c r="AI8" s="24">
        <v>30</v>
      </c>
      <c r="AJ8" s="24">
        <v>6</v>
      </c>
      <c r="AK8" s="24">
        <v>13</v>
      </c>
      <c r="AL8" s="24">
        <v>20</v>
      </c>
      <c r="AM8" s="24">
        <v>27</v>
      </c>
      <c r="AN8" s="24">
        <v>4</v>
      </c>
      <c r="AO8" s="24">
        <v>11</v>
      </c>
      <c r="AP8" s="24">
        <v>18</v>
      </c>
      <c r="AQ8" s="24">
        <v>25</v>
      </c>
      <c r="AR8" s="24">
        <v>1</v>
      </c>
      <c r="AS8" s="24">
        <v>8</v>
      </c>
      <c r="AT8" s="24">
        <v>15</v>
      </c>
      <c r="AU8" s="24">
        <v>22</v>
      </c>
      <c r="AV8" s="24">
        <v>29</v>
      </c>
      <c r="AW8" s="24">
        <v>6</v>
      </c>
      <c r="AX8" s="24">
        <v>13</v>
      </c>
      <c r="AY8" s="24">
        <v>20</v>
      </c>
      <c r="AZ8" s="24">
        <v>27</v>
      </c>
      <c r="BA8" s="24">
        <v>3</v>
      </c>
      <c r="BB8" s="24">
        <v>10</v>
      </c>
      <c r="BC8" s="24">
        <v>17</v>
      </c>
      <c r="BD8" s="24">
        <v>24</v>
      </c>
      <c r="BE8" s="114"/>
      <c r="BF8" s="114"/>
    </row>
    <row r="9" spans="1:58" ht="12.75">
      <c r="A9" s="112"/>
      <c r="B9" s="112"/>
      <c r="C9" s="113"/>
      <c r="D9" s="114"/>
      <c r="E9" s="21">
        <v>7</v>
      </c>
      <c r="F9" s="21">
        <v>14</v>
      </c>
      <c r="G9" s="21">
        <v>21</v>
      </c>
      <c r="H9" s="21">
        <v>28</v>
      </c>
      <c r="I9" s="21">
        <v>5</v>
      </c>
      <c r="J9" s="21">
        <v>12</v>
      </c>
      <c r="K9" s="21">
        <v>19</v>
      </c>
      <c r="L9" s="21">
        <v>26</v>
      </c>
      <c r="M9" s="21">
        <v>2</v>
      </c>
      <c r="N9" s="21">
        <v>9</v>
      </c>
      <c r="O9" s="21">
        <v>16</v>
      </c>
      <c r="P9" s="21">
        <v>23</v>
      </c>
      <c r="Q9" s="21">
        <v>30</v>
      </c>
      <c r="R9" s="21">
        <v>7</v>
      </c>
      <c r="S9" s="21">
        <v>14</v>
      </c>
      <c r="T9" s="21">
        <v>21</v>
      </c>
      <c r="U9" s="21">
        <v>28</v>
      </c>
      <c r="V9" s="21">
        <v>4</v>
      </c>
      <c r="W9" s="24">
        <v>11</v>
      </c>
      <c r="X9" s="24">
        <v>18</v>
      </c>
      <c r="Y9" s="24">
        <v>25</v>
      </c>
      <c r="Z9" s="24">
        <v>1</v>
      </c>
      <c r="AA9" s="24">
        <v>8</v>
      </c>
      <c r="AB9" s="24">
        <v>15</v>
      </c>
      <c r="AC9" s="24">
        <v>22</v>
      </c>
      <c r="AD9" s="24">
        <v>1</v>
      </c>
      <c r="AE9" s="24">
        <v>8</v>
      </c>
      <c r="AF9" s="24">
        <v>15</v>
      </c>
      <c r="AG9" s="24">
        <v>22</v>
      </c>
      <c r="AH9" s="24">
        <v>29</v>
      </c>
      <c r="AI9" s="24">
        <v>5</v>
      </c>
      <c r="AJ9" s="24">
        <v>12</v>
      </c>
      <c r="AK9" s="24">
        <v>19</v>
      </c>
      <c r="AL9" s="24">
        <v>26</v>
      </c>
      <c r="AM9" s="24">
        <v>3</v>
      </c>
      <c r="AN9" s="24">
        <v>10</v>
      </c>
      <c r="AO9" s="24">
        <v>17</v>
      </c>
      <c r="AP9" s="24">
        <v>24</v>
      </c>
      <c r="AQ9" s="24">
        <v>31</v>
      </c>
      <c r="AR9" s="24">
        <v>7</v>
      </c>
      <c r="AS9" s="24">
        <v>14</v>
      </c>
      <c r="AT9" s="24">
        <v>21</v>
      </c>
      <c r="AU9" s="24">
        <v>28</v>
      </c>
      <c r="AV9" s="24">
        <v>5</v>
      </c>
      <c r="AW9" s="24">
        <v>12</v>
      </c>
      <c r="AX9" s="24">
        <v>19</v>
      </c>
      <c r="AY9" s="24">
        <v>26</v>
      </c>
      <c r="AZ9" s="24">
        <v>2</v>
      </c>
      <c r="BA9" s="24">
        <v>9</v>
      </c>
      <c r="BB9" s="24">
        <v>16</v>
      </c>
      <c r="BC9" s="24">
        <v>23</v>
      </c>
      <c r="BD9" s="24">
        <v>31</v>
      </c>
      <c r="BE9" s="114"/>
      <c r="BF9" s="114"/>
    </row>
    <row r="10" spans="1:58" ht="12.75">
      <c r="A10" s="112"/>
      <c r="B10" s="112"/>
      <c r="C10" s="113"/>
      <c r="D10" s="114"/>
      <c r="E10" s="115" t="s">
        <v>4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4"/>
      <c r="BF10" s="114"/>
    </row>
    <row r="11" spans="1:58" ht="12.75">
      <c r="A11" s="112"/>
      <c r="B11" s="112"/>
      <c r="C11" s="113"/>
      <c r="D11" s="114"/>
      <c r="E11" s="21">
        <v>36</v>
      </c>
      <c r="F11" s="21">
        <v>37</v>
      </c>
      <c r="G11" s="21">
        <v>38</v>
      </c>
      <c r="H11" s="21">
        <v>39</v>
      </c>
      <c r="I11" s="21">
        <v>40</v>
      </c>
      <c r="J11" s="21">
        <v>41</v>
      </c>
      <c r="K11" s="21">
        <v>42</v>
      </c>
      <c r="L11" s="21">
        <v>43</v>
      </c>
      <c r="M11" s="21">
        <v>44</v>
      </c>
      <c r="N11" s="21">
        <v>45</v>
      </c>
      <c r="O11" s="21">
        <v>46</v>
      </c>
      <c r="P11" s="21">
        <v>47</v>
      </c>
      <c r="Q11" s="21">
        <v>48</v>
      </c>
      <c r="R11" s="21">
        <v>49</v>
      </c>
      <c r="S11" s="21">
        <v>50</v>
      </c>
      <c r="T11" s="21">
        <v>51</v>
      </c>
      <c r="U11" s="21">
        <v>52</v>
      </c>
      <c r="V11" s="21">
        <v>1</v>
      </c>
      <c r="W11" s="21">
        <v>2</v>
      </c>
      <c r="X11" s="21">
        <v>3</v>
      </c>
      <c r="Y11" s="21">
        <v>4</v>
      </c>
      <c r="Z11" s="21">
        <v>5</v>
      </c>
      <c r="AA11" s="21">
        <v>6</v>
      </c>
      <c r="AB11" s="21">
        <v>7</v>
      </c>
      <c r="AC11" s="21">
        <v>8</v>
      </c>
      <c r="AD11" s="21">
        <v>9</v>
      </c>
      <c r="AE11" s="21">
        <v>10</v>
      </c>
      <c r="AF11" s="21">
        <v>11</v>
      </c>
      <c r="AG11" s="21">
        <v>12</v>
      </c>
      <c r="AH11" s="21">
        <v>13</v>
      </c>
      <c r="AI11" s="21">
        <v>14</v>
      </c>
      <c r="AJ11" s="21">
        <v>15</v>
      </c>
      <c r="AK11" s="21">
        <v>16</v>
      </c>
      <c r="AL11" s="21">
        <v>17</v>
      </c>
      <c r="AM11" s="21">
        <v>18</v>
      </c>
      <c r="AN11" s="21">
        <v>19</v>
      </c>
      <c r="AO11" s="21">
        <v>20</v>
      </c>
      <c r="AP11" s="21">
        <v>21</v>
      </c>
      <c r="AQ11" s="21">
        <v>22</v>
      </c>
      <c r="AR11" s="21">
        <v>23</v>
      </c>
      <c r="AS11" s="21">
        <v>24</v>
      </c>
      <c r="AT11" s="21">
        <v>25</v>
      </c>
      <c r="AU11" s="21">
        <v>26</v>
      </c>
      <c r="AV11" s="21">
        <v>27</v>
      </c>
      <c r="AW11" s="21">
        <v>28</v>
      </c>
      <c r="AX11" s="21">
        <v>29</v>
      </c>
      <c r="AY11" s="21">
        <v>30</v>
      </c>
      <c r="AZ11" s="21">
        <v>31</v>
      </c>
      <c r="BA11" s="21">
        <v>32</v>
      </c>
      <c r="BB11" s="21">
        <v>33</v>
      </c>
      <c r="BC11" s="21">
        <v>34</v>
      </c>
      <c r="BD11" s="21">
        <v>35</v>
      </c>
      <c r="BE11" s="114"/>
      <c r="BF11" s="114"/>
    </row>
    <row r="12" spans="1:58" ht="12.75">
      <c r="A12" s="112"/>
      <c r="B12" s="112"/>
      <c r="C12" s="113"/>
      <c r="D12" s="114"/>
      <c r="E12" s="166" t="s">
        <v>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14"/>
      <c r="BF12" s="114"/>
    </row>
    <row r="13" spans="1:58" ht="12.75">
      <c r="A13" s="112"/>
      <c r="B13" s="112"/>
      <c r="C13" s="113"/>
      <c r="D13" s="114"/>
      <c r="E13" s="24">
        <v>1</v>
      </c>
      <c r="F13" s="24">
        <v>2</v>
      </c>
      <c r="G13" s="24">
        <v>3</v>
      </c>
      <c r="H13" s="24">
        <v>4</v>
      </c>
      <c r="I13" s="24">
        <v>5</v>
      </c>
      <c r="J13" s="24">
        <v>6</v>
      </c>
      <c r="K13" s="24">
        <v>7</v>
      </c>
      <c r="L13" s="24">
        <v>8</v>
      </c>
      <c r="M13" s="24">
        <v>9</v>
      </c>
      <c r="N13" s="24">
        <v>10</v>
      </c>
      <c r="O13" s="24">
        <v>11</v>
      </c>
      <c r="P13" s="24">
        <v>12</v>
      </c>
      <c r="Q13" s="24">
        <v>13</v>
      </c>
      <c r="R13" s="24">
        <v>14</v>
      </c>
      <c r="S13" s="24">
        <v>15</v>
      </c>
      <c r="T13" s="24">
        <v>16</v>
      </c>
      <c r="U13" s="24">
        <v>17</v>
      </c>
      <c r="V13" s="24">
        <v>18</v>
      </c>
      <c r="W13" s="24">
        <v>19</v>
      </c>
      <c r="X13" s="24">
        <v>20</v>
      </c>
      <c r="Y13" s="24">
        <v>21</v>
      </c>
      <c r="Z13" s="24">
        <v>22</v>
      </c>
      <c r="AA13" s="24">
        <v>23</v>
      </c>
      <c r="AB13" s="24">
        <v>24</v>
      </c>
      <c r="AC13" s="24">
        <v>25</v>
      </c>
      <c r="AD13" s="24">
        <v>26</v>
      </c>
      <c r="AE13" s="24">
        <v>27</v>
      </c>
      <c r="AF13" s="24">
        <v>28</v>
      </c>
      <c r="AG13" s="24">
        <v>29</v>
      </c>
      <c r="AH13" s="24">
        <v>30</v>
      </c>
      <c r="AI13" s="24">
        <v>31</v>
      </c>
      <c r="AJ13" s="24">
        <v>32</v>
      </c>
      <c r="AK13" s="24">
        <v>33</v>
      </c>
      <c r="AL13" s="24">
        <v>34</v>
      </c>
      <c r="AM13" s="24">
        <v>35</v>
      </c>
      <c r="AN13" s="24">
        <v>36</v>
      </c>
      <c r="AO13" s="24">
        <v>37</v>
      </c>
      <c r="AP13" s="24">
        <v>38</v>
      </c>
      <c r="AQ13" s="24">
        <v>39</v>
      </c>
      <c r="AR13" s="24">
        <v>40</v>
      </c>
      <c r="AS13" s="24">
        <v>41</v>
      </c>
      <c r="AT13" s="24">
        <v>42</v>
      </c>
      <c r="AU13" s="24">
        <v>43</v>
      </c>
      <c r="AV13" s="24">
        <v>44</v>
      </c>
      <c r="AW13" s="24">
        <v>45</v>
      </c>
      <c r="AX13" s="24">
        <v>46</v>
      </c>
      <c r="AY13" s="24">
        <v>47</v>
      </c>
      <c r="AZ13" s="24">
        <v>48</v>
      </c>
      <c r="BA13" s="24">
        <v>49</v>
      </c>
      <c r="BB13" s="24">
        <v>50</v>
      </c>
      <c r="BC13" s="24">
        <v>51</v>
      </c>
      <c r="BD13" s="24">
        <v>52</v>
      </c>
      <c r="BE13" s="114"/>
      <c r="BF13" s="114"/>
    </row>
    <row r="14" spans="1:58" ht="12.75">
      <c r="A14" s="144" t="s">
        <v>19</v>
      </c>
      <c r="B14" s="156" t="s">
        <v>119</v>
      </c>
      <c r="C14" s="154" t="s">
        <v>113</v>
      </c>
      <c r="D14" s="3" t="s">
        <v>8</v>
      </c>
      <c r="E14" s="26">
        <f>SUM(E16)</f>
        <v>4</v>
      </c>
      <c r="F14" s="26">
        <f aca="true" t="shared" si="0" ref="F14:AT14">SUM(F16)</f>
        <v>4</v>
      </c>
      <c r="G14" s="26">
        <f t="shared" si="0"/>
        <v>4</v>
      </c>
      <c r="H14" s="26">
        <f t="shared" si="0"/>
        <v>4</v>
      </c>
      <c r="I14" s="26">
        <f t="shared" si="0"/>
        <v>4</v>
      </c>
      <c r="J14" s="26">
        <f t="shared" si="0"/>
        <v>4</v>
      </c>
      <c r="K14" s="26">
        <f t="shared" si="0"/>
        <v>4</v>
      </c>
      <c r="L14" s="26">
        <f t="shared" si="0"/>
        <v>4</v>
      </c>
      <c r="M14" s="26">
        <f t="shared" si="0"/>
        <v>4</v>
      </c>
      <c r="N14" s="26">
        <f t="shared" si="0"/>
        <v>4</v>
      </c>
      <c r="O14" s="26">
        <f t="shared" si="0"/>
        <v>4</v>
      </c>
      <c r="P14" s="26">
        <f t="shared" si="0"/>
        <v>4</v>
      </c>
      <c r="Q14" s="26">
        <f t="shared" si="0"/>
        <v>4</v>
      </c>
      <c r="R14" s="26">
        <f t="shared" si="0"/>
        <v>4</v>
      </c>
      <c r="S14" s="26">
        <f t="shared" si="0"/>
        <v>4</v>
      </c>
      <c r="T14" s="26">
        <f t="shared" si="0"/>
        <v>4</v>
      </c>
      <c r="U14" s="26">
        <v>2</v>
      </c>
      <c r="V14" s="20"/>
      <c r="W14" s="20"/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40"/>
      <c r="AS14" s="40"/>
      <c r="AT14" s="26">
        <f t="shared" si="0"/>
        <v>0</v>
      </c>
      <c r="AU14" s="26">
        <f>SUM(AU16)</f>
        <v>0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7">
        <f>SUM(E14:AT14)</f>
        <v>66</v>
      </c>
      <c r="BF14" s="68"/>
    </row>
    <row r="15" spans="1:58" ht="12.75">
      <c r="A15" s="145"/>
      <c r="B15" s="157"/>
      <c r="C15" s="155"/>
      <c r="D15" s="6" t="s">
        <v>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0"/>
      <c r="W15" s="20"/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40"/>
      <c r="AS15" s="40"/>
      <c r="AT15" s="26">
        <v>0</v>
      </c>
      <c r="AU15" s="26">
        <v>0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68"/>
      <c r="BF15" s="27">
        <v>0</v>
      </c>
    </row>
    <row r="16" spans="1:58" ht="12.75">
      <c r="A16" s="145"/>
      <c r="B16" s="193" t="s">
        <v>114</v>
      </c>
      <c r="C16" s="146" t="s">
        <v>96</v>
      </c>
      <c r="D16" s="2" t="s">
        <v>8</v>
      </c>
      <c r="E16" s="24">
        <v>4</v>
      </c>
      <c r="F16" s="24">
        <v>4</v>
      </c>
      <c r="G16" s="24">
        <v>4</v>
      </c>
      <c r="H16" s="24">
        <v>4</v>
      </c>
      <c r="I16" s="24">
        <v>4</v>
      </c>
      <c r="J16" s="24">
        <v>4</v>
      </c>
      <c r="K16" s="24">
        <v>4</v>
      </c>
      <c r="L16" s="24">
        <v>4</v>
      </c>
      <c r="M16" s="24">
        <v>4</v>
      </c>
      <c r="N16" s="24">
        <v>4</v>
      </c>
      <c r="O16" s="24">
        <v>4</v>
      </c>
      <c r="P16" s="24">
        <v>4</v>
      </c>
      <c r="Q16" s="24">
        <v>4</v>
      </c>
      <c r="R16" s="24">
        <v>4</v>
      </c>
      <c r="S16" s="24">
        <v>4</v>
      </c>
      <c r="T16" s="24">
        <v>4</v>
      </c>
      <c r="U16" s="44">
        <v>2</v>
      </c>
      <c r="V16" s="20"/>
      <c r="W16" s="20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44"/>
      <c r="AQ16" s="44"/>
      <c r="AR16" s="40"/>
      <c r="AS16" s="40"/>
      <c r="AT16" s="44"/>
      <c r="AU16" s="84"/>
      <c r="AV16" s="20"/>
      <c r="AW16" s="20"/>
      <c r="AX16" s="20"/>
      <c r="AY16" s="20"/>
      <c r="AZ16" s="20"/>
      <c r="BA16" s="20"/>
      <c r="BB16" s="20"/>
      <c r="BC16" s="20"/>
      <c r="BD16" s="20"/>
      <c r="BE16" s="2">
        <f>SUM(E16:AT16)</f>
        <v>66</v>
      </c>
      <c r="BF16" s="63"/>
    </row>
    <row r="17" spans="1:58" ht="12.75">
      <c r="A17" s="145"/>
      <c r="B17" s="194"/>
      <c r="C17" s="147"/>
      <c r="D17" s="17" t="s">
        <v>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4"/>
      <c r="V17" s="20"/>
      <c r="W17" s="20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44"/>
      <c r="AQ17" s="44"/>
      <c r="AR17" s="40"/>
      <c r="AS17" s="40"/>
      <c r="AT17" s="44"/>
      <c r="AU17" s="84"/>
      <c r="AV17" s="20"/>
      <c r="AW17" s="20"/>
      <c r="AX17" s="20"/>
      <c r="AY17" s="20"/>
      <c r="AZ17" s="20"/>
      <c r="BA17" s="20"/>
      <c r="BB17" s="20"/>
      <c r="BC17" s="20"/>
      <c r="BD17" s="20"/>
      <c r="BE17" s="63"/>
      <c r="BF17" s="2">
        <v>0</v>
      </c>
    </row>
    <row r="18" spans="1:58" ht="12.75">
      <c r="A18" s="145"/>
      <c r="B18" s="158" t="s">
        <v>10</v>
      </c>
      <c r="C18" s="159" t="s">
        <v>84</v>
      </c>
      <c r="D18" s="3" t="s">
        <v>8</v>
      </c>
      <c r="E18" s="26">
        <f>SUM(E22,E24,E26,E28)</f>
        <v>7</v>
      </c>
      <c r="F18" s="26">
        <f aca="true" t="shared" si="1" ref="F18:U19">SUM(F22,F24,F26,F28)</f>
        <v>7</v>
      </c>
      <c r="G18" s="26">
        <f t="shared" si="1"/>
        <v>7</v>
      </c>
      <c r="H18" s="26">
        <f t="shared" si="1"/>
        <v>7</v>
      </c>
      <c r="I18" s="26">
        <f t="shared" si="1"/>
        <v>7</v>
      </c>
      <c r="J18" s="26">
        <f t="shared" si="1"/>
        <v>8</v>
      </c>
      <c r="K18" s="26">
        <f t="shared" si="1"/>
        <v>6</v>
      </c>
      <c r="L18" s="26">
        <f t="shared" si="1"/>
        <v>7</v>
      </c>
      <c r="M18" s="26">
        <f t="shared" si="1"/>
        <v>7</v>
      </c>
      <c r="N18" s="26">
        <f t="shared" si="1"/>
        <v>8</v>
      </c>
      <c r="O18" s="26">
        <f t="shared" si="1"/>
        <v>7</v>
      </c>
      <c r="P18" s="26">
        <f t="shared" si="1"/>
        <v>7</v>
      </c>
      <c r="Q18" s="26">
        <f t="shared" si="1"/>
        <v>8</v>
      </c>
      <c r="R18" s="26">
        <f t="shared" si="1"/>
        <v>7</v>
      </c>
      <c r="S18" s="26">
        <f t="shared" si="1"/>
        <v>7</v>
      </c>
      <c r="T18" s="26">
        <f t="shared" si="1"/>
        <v>7</v>
      </c>
      <c r="U18" s="26">
        <f t="shared" si="1"/>
        <v>6</v>
      </c>
      <c r="V18" s="20"/>
      <c r="W18" s="20"/>
      <c r="X18" s="26">
        <f>SUM(X20,X22,X24,X26,X28)</f>
        <v>6</v>
      </c>
      <c r="Y18" s="26">
        <f aca="true" t="shared" si="2" ref="Y18:AT19">SUM(Y20,Y22,Y24,Y26,Y28)</f>
        <v>6</v>
      </c>
      <c r="Z18" s="26">
        <f t="shared" si="2"/>
        <v>6</v>
      </c>
      <c r="AA18" s="26">
        <f t="shared" si="2"/>
        <v>4</v>
      </c>
      <c r="AB18" s="26">
        <f t="shared" si="2"/>
        <v>3</v>
      </c>
      <c r="AC18" s="26">
        <f t="shared" si="2"/>
        <v>6</v>
      </c>
      <c r="AD18" s="26">
        <f t="shared" si="2"/>
        <v>6</v>
      </c>
      <c r="AE18" s="26">
        <f t="shared" si="2"/>
        <v>3</v>
      </c>
      <c r="AF18" s="26">
        <f t="shared" si="2"/>
        <v>6</v>
      </c>
      <c r="AG18" s="26">
        <f t="shared" si="2"/>
        <v>6</v>
      </c>
      <c r="AH18" s="26">
        <f t="shared" si="2"/>
        <v>6</v>
      </c>
      <c r="AI18" s="26">
        <f t="shared" si="2"/>
        <v>2</v>
      </c>
      <c r="AJ18" s="26">
        <f t="shared" si="2"/>
        <v>5</v>
      </c>
      <c r="AK18" s="26">
        <f t="shared" si="2"/>
        <v>6</v>
      </c>
      <c r="AL18" s="26">
        <f t="shared" si="2"/>
        <v>6</v>
      </c>
      <c r="AM18" s="26">
        <f t="shared" si="2"/>
        <v>5</v>
      </c>
      <c r="AN18" s="26">
        <f t="shared" si="2"/>
        <v>6</v>
      </c>
      <c r="AO18" s="26">
        <f t="shared" si="2"/>
        <v>6</v>
      </c>
      <c r="AP18" s="26">
        <f t="shared" si="2"/>
        <v>6</v>
      </c>
      <c r="AQ18" s="26">
        <f t="shared" si="2"/>
        <v>6</v>
      </c>
      <c r="AR18" s="40"/>
      <c r="AS18" s="40"/>
      <c r="AT18" s="26">
        <f t="shared" si="2"/>
        <v>6</v>
      </c>
      <c r="AU18" s="26">
        <f>SUM(AU20,AU22,AU24,AU26,AU28)</f>
        <v>0</v>
      </c>
      <c r="AV18" s="20"/>
      <c r="AW18" s="20"/>
      <c r="AX18" s="20"/>
      <c r="AY18" s="20"/>
      <c r="AZ18" s="20"/>
      <c r="BA18" s="20"/>
      <c r="BB18" s="20"/>
      <c r="BC18" s="20"/>
      <c r="BD18" s="20"/>
      <c r="BE18" s="26">
        <f>SUM(E18:AT18)</f>
        <v>232</v>
      </c>
      <c r="BF18" s="26"/>
    </row>
    <row r="19" spans="1:58" ht="12.75">
      <c r="A19" s="145"/>
      <c r="B19" s="158"/>
      <c r="C19" s="160"/>
      <c r="D19" s="6" t="s">
        <v>9</v>
      </c>
      <c r="E19" s="26">
        <f>SUM(E23,E25,E27,E29)</f>
        <v>1</v>
      </c>
      <c r="F19" s="26">
        <f t="shared" si="1"/>
        <v>1</v>
      </c>
      <c r="G19" s="26">
        <f t="shared" si="1"/>
        <v>1</v>
      </c>
      <c r="H19" s="26">
        <f t="shared" si="1"/>
        <v>1</v>
      </c>
      <c r="I19" s="26">
        <f t="shared" si="1"/>
        <v>1</v>
      </c>
      <c r="J19" s="26">
        <f t="shared" si="1"/>
        <v>0</v>
      </c>
      <c r="K19" s="26">
        <f t="shared" si="1"/>
        <v>0</v>
      </c>
      <c r="L19" s="26">
        <f t="shared" si="1"/>
        <v>1</v>
      </c>
      <c r="M19" s="26">
        <f t="shared" si="1"/>
        <v>1</v>
      </c>
      <c r="N19" s="26">
        <f t="shared" si="1"/>
        <v>0</v>
      </c>
      <c r="O19" s="26">
        <f t="shared" si="1"/>
        <v>1</v>
      </c>
      <c r="P19" s="26">
        <f t="shared" si="1"/>
        <v>0</v>
      </c>
      <c r="Q19" s="26">
        <f t="shared" si="1"/>
        <v>1</v>
      </c>
      <c r="R19" s="26">
        <f t="shared" si="1"/>
        <v>0</v>
      </c>
      <c r="S19" s="26">
        <f t="shared" si="1"/>
        <v>0</v>
      </c>
      <c r="T19" s="26">
        <f t="shared" si="1"/>
        <v>0</v>
      </c>
      <c r="U19" s="26">
        <f t="shared" si="1"/>
        <v>1</v>
      </c>
      <c r="V19" s="20"/>
      <c r="W19" s="20"/>
      <c r="X19" s="26">
        <f>SUM(X21,X23,X25,X27,X29)</f>
        <v>0</v>
      </c>
      <c r="Y19" s="26">
        <f t="shared" si="2"/>
        <v>1</v>
      </c>
      <c r="Z19" s="26">
        <f t="shared" si="2"/>
        <v>1</v>
      </c>
      <c r="AA19" s="26">
        <f t="shared" si="2"/>
        <v>0</v>
      </c>
      <c r="AB19" s="26">
        <f t="shared" si="2"/>
        <v>1</v>
      </c>
      <c r="AC19" s="26">
        <f t="shared" si="2"/>
        <v>0</v>
      </c>
      <c r="AD19" s="26">
        <f t="shared" si="2"/>
        <v>0</v>
      </c>
      <c r="AE19" s="26">
        <f t="shared" si="2"/>
        <v>1</v>
      </c>
      <c r="AF19" s="26">
        <f t="shared" si="2"/>
        <v>0</v>
      </c>
      <c r="AG19" s="26">
        <f t="shared" si="2"/>
        <v>0</v>
      </c>
      <c r="AH19" s="26">
        <f t="shared" si="2"/>
        <v>1</v>
      </c>
      <c r="AI19" s="26">
        <f t="shared" si="2"/>
        <v>0</v>
      </c>
      <c r="AJ19" s="26">
        <f t="shared" si="2"/>
        <v>1</v>
      </c>
      <c r="AK19" s="26">
        <f t="shared" si="2"/>
        <v>0</v>
      </c>
      <c r="AL19" s="26">
        <f t="shared" si="2"/>
        <v>0</v>
      </c>
      <c r="AM19" s="26">
        <f t="shared" si="2"/>
        <v>1</v>
      </c>
      <c r="AN19" s="26">
        <f t="shared" si="2"/>
        <v>0</v>
      </c>
      <c r="AO19" s="26">
        <f t="shared" si="2"/>
        <v>1</v>
      </c>
      <c r="AP19" s="26">
        <f t="shared" si="2"/>
        <v>1</v>
      </c>
      <c r="AQ19" s="26">
        <f t="shared" si="2"/>
        <v>0</v>
      </c>
      <c r="AR19" s="40"/>
      <c r="AS19" s="40"/>
      <c r="AT19" s="26">
        <f t="shared" si="2"/>
        <v>1</v>
      </c>
      <c r="AU19" s="26">
        <f>SUM(AU21,AU23,AU25,AU27,AU29)</f>
        <v>0</v>
      </c>
      <c r="AV19" s="20"/>
      <c r="AW19" s="20"/>
      <c r="AX19" s="20"/>
      <c r="AY19" s="20"/>
      <c r="AZ19" s="20"/>
      <c r="BA19" s="20"/>
      <c r="BB19" s="20"/>
      <c r="BC19" s="20"/>
      <c r="BD19" s="20"/>
      <c r="BE19" s="26"/>
      <c r="BF19" s="26">
        <f>SUM(E19:AT19)</f>
        <v>20</v>
      </c>
    </row>
    <row r="20" spans="1:58" ht="12.75">
      <c r="A20" s="145"/>
      <c r="B20" s="150" t="s">
        <v>120</v>
      </c>
      <c r="C20" s="152" t="s">
        <v>82</v>
      </c>
      <c r="D20" s="2" t="s">
        <v>8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0"/>
      <c r="W20" s="20"/>
      <c r="X20" s="44">
        <v>2</v>
      </c>
      <c r="Y20" s="44">
        <v>2</v>
      </c>
      <c r="Z20" s="44">
        <v>2</v>
      </c>
      <c r="AA20" s="44"/>
      <c r="AB20" s="44">
        <v>1</v>
      </c>
      <c r="AC20" s="44">
        <v>2</v>
      </c>
      <c r="AD20" s="44">
        <v>2</v>
      </c>
      <c r="AE20" s="44">
        <v>1</v>
      </c>
      <c r="AF20" s="44">
        <v>2</v>
      </c>
      <c r="AG20" s="44">
        <v>2</v>
      </c>
      <c r="AH20" s="44">
        <v>2</v>
      </c>
      <c r="AI20" s="44">
        <v>2</v>
      </c>
      <c r="AJ20" s="44">
        <v>1</v>
      </c>
      <c r="AK20" s="44">
        <v>2</v>
      </c>
      <c r="AL20" s="44">
        <v>2</v>
      </c>
      <c r="AM20" s="44">
        <v>1</v>
      </c>
      <c r="AN20" s="44">
        <v>2</v>
      </c>
      <c r="AO20" s="44">
        <v>2</v>
      </c>
      <c r="AP20" s="44">
        <v>2</v>
      </c>
      <c r="AQ20" s="44">
        <v>2</v>
      </c>
      <c r="AR20" s="40"/>
      <c r="AS20" s="40"/>
      <c r="AT20" s="44">
        <v>2</v>
      </c>
      <c r="AU20" s="84"/>
      <c r="AV20" s="20"/>
      <c r="AW20" s="20"/>
      <c r="AX20" s="20"/>
      <c r="AY20" s="20"/>
      <c r="AZ20" s="20"/>
      <c r="BA20" s="20"/>
      <c r="BB20" s="20"/>
      <c r="BC20" s="20"/>
      <c r="BD20" s="20"/>
      <c r="BE20" s="44">
        <f>SUM(X20:AT20)</f>
        <v>36</v>
      </c>
      <c r="BF20" s="44"/>
    </row>
    <row r="21" spans="1:58" ht="12.75">
      <c r="A21" s="145"/>
      <c r="B21" s="151"/>
      <c r="C21" s="153"/>
      <c r="D21" s="17" t="s">
        <v>9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20"/>
      <c r="W21" s="20"/>
      <c r="X21" s="44"/>
      <c r="Y21" s="44">
        <v>1</v>
      </c>
      <c r="Z21" s="44">
        <v>1</v>
      </c>
      <c r="AA21" s="44"/>
      <c r="AB21" s="44">
        <v>1</v>
      </c>
      <c r="AC21" s="44"/>
      <c r="AD21" s="44"/>
      <c r="AE21" s="44">
        <v>1</v>
      </c>
      <c r="AF21" s="44"/>
      <c r="AG21" s="44"/>
      <c r="AH21" s="44">
        <v>1</v>
      </c>
      <c r="AI21" s="44"/>
      <c r="AJ21" s="44">
        <v>1</v>
      </c>
      <c r="AK21" s="44"/>
      <c r="AL21" s="44"/>
      <c r="AM21" s="44">
        <v>1</v>
      </c>
      <c r="AN21" s="44"/>
      <c r="AO21" s="44">
        <v>1</v>
      </c>
      <c r="AP21" s="44">
        <v>1</v>
      </c>
      <c r="AQ21" s="44"/>
      <c r="AR21" s="40"/>
      <c r="AS21" s="40"/>
      <c r="AT21" s="44">
        <v>1</v>
      </c>
      <c r="AU21" s="84"/>
      <c r="AV21" s="20"/>
      <c r="AW21" s="20"/>
      <c r="AX21" s="20"/>
      <c r="AY21" s="20"/>
      <c r="AZ21" s="20"/>
      <c r="BA21" s="20"/>
      <c r="BB21" s="20"/>
      <c r="BC21" s="20"/>
      <c r="BD21" s="20"/>
      <c r="BE21" s="44"/>
      <c r="BF21" s="44">
        <f>SUM(X21:AT21)</f>
        <v>10</v>
      </c>
    </row>
    <row r="22" spans="1:58" ht="12.75">
      <c r="A22" s="145"/>
      <c r="B22" s="150" t="s">
        <v>99</v>
      </c>
      <c r="C22" s="136" t="s">
        <v>98</v>
      </c>
      <c r="D22" s="2" t="s">
        <v>8</v>
      </c>
      <c r="E22" s="21">
        <v>2</v>
      </c>
      <c r="F22" s="21">
        <v>2</v>
      </c>
      <c r="G22" s="21">
        <v>2</v>
      </c>
      <c r="H22" s="21">
        <v>2</v>
      </c>
      <c r="I22" s="21">
        <v>2</v>
      </c>
      <c r="J22" s="21">
        <v>3</v>
      </c>
      <c r="K22" s="21">
        <v>2</v>
      </c>
      <c r="L22" s="21">
        <v>2</v>
      </c>
      <c r="M22" s="21">
        <v>2</v>
      </c>
      <c r="N22" s="21">
        <v>3</v>
      </c>
      <c r="O22" s="21">
        <v>2</v>
      </c>
      <c r="P22" s="21">
        <v>2</v>
      </c>
      <c r="Q22" s="21">
        <v>2</v>
      </c>
      <c r="R22" s="21">
        <v>2</v>
      </c>
      <c r="S22" s="21">
        <v>2</v>
      </c>
      <c r="T22" s="21">
        <v>2</v>
      </c>
      <c r="U22" s="44">
        <v>2</v>
      </c>
      <c r="V22" s="20"/>
      <c r="W22" s="20"/>
      <c r="X22" s="39"/>
      <c r="Y22" s="39"/>
      <c r="Z22" s="39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44"/>
      <c r="AN22" s="44"/>
      <c r="AO22" s="44"/>
      <c r="AP22" s="44"/>
      <c r="AQ22" s="44"/>
      <c r="AR22" s="40"/>
      <c r="AS22" s="40"/>
      <c r="AT22" s="44"/>
      <c r="AU22" s="84"/>
      <c r="AV22" s="20"/>
      <c r="AW22" s="20"/>
      <c r="AX22" s="20"/>
      <c r="AY22" s="20"/>
      <c r="AZ22" s="20"/>
      <c r="BA22" s="20"/>
      <c r="BB22" s="20"/>
      <c r="BC22" s="20"/>
      <c r="BD22" s="20"/>
      <c r="BE22" s="24">
        <f>SUM(E22:BB22)</f>
        <v>36</v>
      </c>
      <c r="BF22" s="24"/>
    </row>
    <row r="23" spans="1:58" ht="12.75">
      <c r="A23" s="145"/>
      <c r="B23" s="151"/>
      <c r="C23" s="137"/>
      <c r="D23" s="17" t="s">
        <v>9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/>
      <c r="K23" s="21"/>
      <c r="L23" s="21">
        <v>1</v>
      </c>
      <c r="M23" s="21">
        <v>1</v>
      </c>
      <c r="N23" s="21"/>
      <c r="O23" s="21">
        <v>1</v>
      </c>
      <c r="P23" s="21"/>
      <c r="Q23" s="21">
        <v>1</v>
      </c>
      <c r="R23" s="21"/>
      <c r="S23" s="21"/>
      <c r="T23" s="21"/>
      <c r="U23" s="44">
        <v>1</v>
      </c>
      <c r="V23" s="20"/>
      <c r="W23" s="20"/>
      <c r="X23" s="39"/>
      <c r="Y23" s="39"/>
      <c r="Z23" s="39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44"/>
      <c r="AN23" s="44"/>
      <c r="AO23" s="44"/>
      <c r="AP23" s="44"/>
      <c r="AQ23" s="44"/>
      <c r="AR23" s="40"/>
      <c r="AS23" s="40"/>
      <c r="AT23" s="44"/>
      <c r="AU23" s="84"/>
      <c r="AV23" s="20"/>
      <c r="AW23" s="20"/>
      <c r="AX23" s="20"/>
      <c r="AY23" s="20"/>
      <c r="AZ23" s="20"/>
      <c r="BA23" s="20"/>
      <c r="BB23" s="20"/>
      <c r="BC23" s="20"/>
      <c r="BD23" s="20"/>
      <c r="BE23" s="24"/>
      <c r="BF23" s="24">
        <f>SUM(E23:AT23)</f>
        <v>10</v>
      </c>
    </row>
    <row r="24" spans="1:58" ht="12.75">
      <c r="A24" s="145"/>
      <c r="B24" s="150" t="s">
        <v>59</v>
      </c>
      <c r="C24" s="168" t="s">
        <v>138</v>
      </c>
      <c r="D24" s="2" t="s">
        <v>8</v>
      </c>
      <c r="E24" s="24">
        <v>2</v>
      </c>
      <c r="F24" s="24">
        <v>2</v>
      </c>
      <c r="G24" s="24">
        <v>2</v>
      </c>
      <c r="H24" s="24">
        <v>2</v>
      </c>
      <c r="I24" s="24">
        <v>2</v>
      </c>
      <c r="J24" s="24">
        <v>2</v>
      </c>
      <c r="K24" s="24">
        <v>2</v>
      </c>
      <c r="L24" s="24">
        <v>2</v>
      </c>
      <c r="M24" s="24">
        <v>2</v>
      </c>
      <c r="N24" s="24">
        <v>2</v>
      </c>
      <c r="O24" s="24">
        <v>2</v>
      </c>
      <c r="P24" s="24">
        <v>2</v>
      </c>
      <c r="Q24" s="24">
        <v>2</v>
      </c>
      <c r="R24" s="24">
        <v>2</v>
      </c>
      <c r="S24" s="24">
        <v>2</v>
      </c>
      <c r="T24" s="24">
        <v>2</v>
      </c>
      <c r="U24" s="44">
        <v>2</v>
      </c>
      <c r="V24" s="20"/>
      <c r="W24" s="20"/>
      <c r="X24" s="39">
        <v>2</v>
      </c>
      <c r="Y24" s="39">
        <v>2</v>
      </c>
      <c r="Z24" s="39">
        <v>2</v>
      </c>
      <c r="AA24" s="39">
        <v>2</v>
      </c>
      <c r="AB24" s="39">
        <v>1</v>
      </c>
      <c r="AC24" s="39">
        <v>2</v>
      </c>
      <c r="AD24" s="39">
        <v>2</v>
      </c>
      <c r="AE24" s="39">
        <v>1</v>
      </c>
      <c r="AF24" s="39">
        <v>2</v>
      </c>
      <c r="AG24" s="39">
        <v>2</v>
      </c>
      <c r="AH24" s="39">
        <v>2</v>
      </c>
      <c r="AI24" s="39"/>
      <c r="AJ24" s="39">
        <v>2</v>
      </c>
      <c r="AK24" s="39">
        <v>2</v>
      </c>
      <c r="AL24" s="39">
        <v>2</v>
      </c>
      <c r="AM24" s="24">
        <v>2</v>
      </c>
      <c r="AN24" s="24">
        <v>2</v>
      </c>
      <c r="AO24" s="24">
        <v>2</v>
      </c>
      <c r="AP24" s="44">
        <v>2</v>
      </c>
      <c r="AQ24" s="44">
        <v>2</v>
      </c>
      <c r="AR24" s="40"/>
      <c r="AS24" s="40"/>
      <c r="AT24" s="44">
        <v>2</v>
      </c>
      <c r="AU24" s="84"/>
      <c r="AV24" s="20"/>
      <c r="AW24" s="20"/>
      <c r="AX24" s="20"/>
      <c r="AY24" s="20"/>
      <c r="AZ24" s="20"/>
      <c r="BA24" s="20"/>
      <c r="BB24" s="20"/>
      <c r="BC24" s="20"/>
      <c r="BD24" s="20"/>
      <c r="BE24" s="24">
        <f>SUM(E24:AT24)</f>
        <v>72</v>
      </c>
      <c r="BF24" s="24"/>
    </row>
    <row r="25" spans="1:58" ht="12.75">
      <c r="A25" s="145"/>
      <c r="B25" s="151"/>
      <c r="C25" s="168"/>
      <c r="D25" s="17" t="s">
        <v>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44"/>
      <c r="V25" s="20"/>
      <c r="W25" s="20"/>
      <c r="X25" s="39"/>
      <c r="Y25" s="39"/>
      <c r="Z25" s="39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44"/>
      <c r="AQ25" s="44"/>
      <c r="AR25" s="40"/>
      <c r="AS25" s="40"/>
      <c r="AT25" s="44"/>
      <c r="AU25" s="84"/>
      <c r="AV25" s="20"/>
      <c r="AW25" s="20"/>
      <c r="AX25" s="20"/>
      <c r="AY25" s="20"/>
      <c r="AZ25" s="20"/>
      <c r="BA25" s="20"/>
      <c r="BB25" s="20"/>
      <c r="BC25" s="20"/>
      <c r="BD25" s="20"/>
      <c r="BE25" s="24"/>
      <c r="BF25" s="24">
        <v>0</v>
      </c>
    </row>
    <row r="26" spans="1:58" ht="12.75">
      <c r="A26" s="145"/>
      <c r="B26" s="109" t="s">
        <v>60</v>
      </c>
      <c r="C26" s="108" t="s">
        <v>53</v>
      </c>
      <c r="D26" s="2" t="s">
        <v>8</v>
      </c>
      <c r="E26" s="24">
        <v>2</v>
      </c>
      <c r="F26" s="24">
        <v>2</v>
      </c>
      <c r="G26" s="24">
        <v>2</v>
      </c>
      <c r="H26" s="24">
        <v>2</v>
      </c>
      <c r="I26" s="24">
        <v>2</v>
      </c>
      <c r="J26" s="24">
        <v>2</v>
      </c>
      <c r="K26" s="24">
        <v>1</v>
      </c>
      <c r="L26" s="24">
        <v>2</v>
      </c>
      <c r="M26" s="24">
        <v>2</v>
      </c>
      <c r="N26" s="24">
        <v>2</v>
      </c>
      <c r="O26" s="24">
        <v>2</v>
      </c>
      <c r="P26" s="24">
        <v>2</v>
      </c>
      <c r="Q26" s="24">
        <v>2</v>
      </c>
      <c r="R26" s="24">
        <v>2</v>
      </c>
      <c r="S26" s="24">
        <v>2</v>
      </c>
      <c r="T26" s="24">
        <v>2</v>
      </c>
      <c r="U26" s="44">
        <v>1</v>
      </c>
      <c r="V26" s="20"/>
      <c r="W26" s="20"/>
      <c r="X26" s="39">
        <v>2</v>
      </c>
      <c r="Y26" s="39">
        <v>2</v>
      </c>
      <c r="Z26" s="39">
        <v>2</v>
      </c>
      <c r="AA26" s="39">
        <v>2</v>
      </c>
      <c r="AB26" s="39">
        <v>1</v>
      </c>
      <c r="AC26" s="39">
        <v>2</v>
      </c>
      <c r="AD26" s="39">
        <v>2</v>
      </c>
      <c r="AE26" s="39">
        <v>1</v>
      </c>
      <c r="AF26" s="39">
        <v>2</v>
      </c>
      <c r="AG26" s="39">
        <v>2</v>
      </c>
      <c r="AH26" s="39">
        <v>2</v>
      </c>
      <c r="AI26" s="39"/>
      <c r="AJ26" s="39">
        <v>2</v>
      </c>
      <c r="AK26" s="39">
        <v>2</v>
      </c>
      <c r="AL26" s="39">
        <v>2</v>
      </c>
      <c r="AM26" s="24">
        <v>2</v>
      </c>
      <c r="AN26" s="24">
        <v>2</v>
      </c>
      <c r="AO26" s="24">
        <v>2</v>
      </c>
      <c r="AP26" s="44">
        <v>2</v>
      </c>
      <c r="AQ26" s="44">
        <v>2</v>
      </c>
      <c r="AR26" s="40"/>
      <c r="AS26" s="40"/>
      <c r="AT26" s="44">
        <v>2</v>
      </c>
      <c r="AU26" s="84"/>
      <c r="AV26" s="20"/>
      <c r="AW26" s="20"/>
      <c r="AX26" s="20"/>
      <c r="AY26" s="20"/>
      <c r="AZ26" s="20"/>
      <c r="BA26" s="20"/>
      <c r="BB26" s="20"/>
      <c r="BC26" s="20"/>
      <c r="BD26" s="20"/>
      <c r="BE26" s="24">
        <f>SUM(E26:AT26)</f>
        <v>70</v>
      </c>
      <c r="BF26" s="24"/>
    </row>
    <row r="27" spans="1:58" ht="12.75">
      <c r="A27" s="145"/>
      <c r="B27" s="109"/>
      <c r="C27" s="108"/>
      <c r="D27" s="17" t="s">
        <v>9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44"/>
      <c r="V27" s="20"/>
      <c r="W27" s="20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24"/>
      <c r="AN27" s="24"/>
      <c r="AO27" s="24"/>
      <c r="AP27" s="44"/>
      <c r="AQ27" s="44"/>
      <c r="AR27" s="40"/>
      <c r="AS27" s="40"/>
      <c r="AT27" s="44"/>
      <c r="AU27" s="84"/>
      <c r="AV27" s="20"/>
      <c r="AW27" s="20"/>
      <c r="AX27" s="20"/>
      <c r="AY27" s="20"/>
      <c r="AZ27" s="20"/>
      <c r="BA27" s="20"/>
      <c r="BB27" s="20"/>
      <c r="BC27" s="20"/>
      <c r="BD27" s="20"/>
      <c r="BE27" s="24"/>
      <c r="BF27" s="24">
        <f>SUM(E27:AO27)</f>
        <v>0</v>
      </c>
    </row>
    <row r="28" spans="1:58" ht="12.75">
      <c r="A28" s="145"/>
      <c r="B28" s="109" t="s">
        <v>117</v>
      </c>
      <c r="C28" s="108" t="s">
        <v>118</v>
      </c>
      <c r="D28" s="2" t="s">
        <v>8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2</v>
      </c>
      <c r="R28" s="24">
        <v>1</v>
      </c>
      <c r="S28" s="24">
        <v>1</v>
      </c>
      <c r="T28" s="24">
        <v>1</v>
      </c>
      <c r="U28" s="44">
        <v>1</v>
      </c>
      <c r="V28" s="20"/>
      <c r="W28" s="20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24"/>
      <c r="AN28" s="24"/>
      <c r="AO28" s="24"/>
      <c r="AP28" s="44"/>
      <c r="AQ28" s="44"/>
      <c r="AR28" s="40"/>
      <c r="AS28" s="40"/>
      <c r="AT28" s="44"/>
      <c r="AU28" s="84"/>
      <c r="AV28" s="20"/>
      <c r="AW28" s="20"/>
      <c r="AX28" s="20"/>
      <c r="AY28" s="20"/>
      <c r="AZ28" s="20"/>
      <c r="BA28" s="20"/>
      <c r="BB28" s="20"/>
      <c r="BC28" s="20"/>
      <c r="BD28" s="20"/>
      <c r="BE28" s="24">
        <f>SUM(E28:AO28)</f>
        <v>18</v>
      </c>
      <c r="BF28" s="24"/>
    </row>
    <row r="29" spans="1:58" ht="12.75">
      <c r="A29" s="145"/>
      <c r="B29" s="109"/>
      <c r="C29" s="108"/>
      <c r="D29" s="17" t="s">
        <v>9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44"/>
      <c r="V29" s="20"/>
      <c r="W29" s="20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24"/>
      <c r="AN29" s="24"/>
      <c r="AO29" s="24"/>
      <c r="AP29" s="44"/>
      <c r="AQ29" s="44"/>
      <c r="AR29" s="40"/>
      <c r="AS29" s="40"/>
      <c r="AT29" s="44"/>
      <c r="AU29" s="84"/>
      <c r="AV29" s="20"/>
      <c r="AW29" s="20"/>
      <c r="AX29" s="20"/>
      <c r="AY29" s="20"/>
      <c r="AZ29" s="20"/>
      <c r="BA29" s="20"/>
      <c r="BB29" s="20"/>
      <c r="BC29" s="20"/>
      <c r="BD29" s="20"/>
      <c r="BE29" s="24"/>
      <c r="BF29" s="24">
        <f>SUM(E29:AO29)</f>
        <v>0</v>
      </c>
    </row>
    <row r="30" spans="1:58" ht="12.75">
      <c r="A30" s="145"/>
      <c r="B30" s="158" t="s">
        <v>11</v>
      </c>
      <c r="C30" s="159" t="s">
        <v>20</v>
      </c>
      <c r="D30" s="27" t="s">
        <v>8</v>
      </c>
      <c r="E30" s="26">
        <f>E32</f>
        <v>5</v>
      </c>
      <c r="F30" s="26">
        <f aca="true" t="shared" si="3" ref="F30:AT31">F32</f>
        <v>5</v>
      </c>
      <c r="G30" s="26">
        <f t="shared" si="3"/>
        <v>5</v>
      </c>
      <c r="H30" s="26">
        <f t="shared" si="3"/>
        <v>5</v>
      </c>
      <c r="I30" s="26">
        <f t="shared" si="3"/>
        <v>4</v>
      </c>
      <c r="J30" s="26">
        <f t="shared" si="3"/>
        <v>4</v>
      </c>
      <c r="K30" s="26">
        <f t="shared" si="3"/>
        <v>4</v>
      </c>
      <c r="L30" s="26">
        <f t="shared" si="3"/>
        <v>4</v>
      </c>
      <c r="M30" s="26">
        <f t="shared" si="3"/>
        <v>4</v>
      </c>
      <c r="N30" s="26">
        <f t="shared" si="3"/>
        <v>4</v>
      </c>
      <c r="O30" s="26">
        <f t="shared" si="3"/>
        <v>4</v>
      </c>
      <c r="P30" s="26">
        <f t="shared" si="3"/>
        <v>4</v>
      </c>
      <c r="Q30" s="26">
        <f t="shared" si="3"/>
        <v>4</v>
      </c>
      <c r="R30" s="26">
        <f t="shared" si="3"/>
        <v>4</v>
      </c>
      <c r="S30" s="26">
        <f t="shared" si="3"/>
        <v>4</v>
      </c>
      <c r="T30" s="26">
        <f t="shared" si="3"/>
        <v>4</v>
      </c>
      <c r="U30" s="26">
        <v>4</v>
      </c>
      <c r="V30" s="20"/>
      <c r="W30" s="20"/>
      <c r="X30" s="26">
        <f t="shared" si="3"/>
        <v>0</v>
      </c>
      <c r="Y30" s="26">
        <f t="shared" si="3"/>
        <v>0</v>
      </c>
      <c r="Z30" s="26">
        <f t="shared" si="3"/>
        <v>0</v>
      </c>
      <c r="AA30" s="26">
        <f t="shared" si="3"/>
        <v>0</v>
      </c>
      <c r="AB30" s="26">
        <f t="shared" si="3"/>
        <v>0</v>
      </c>
      <c r="AC30" s="26">
        <f t="shared" si="3"/>
        <v>0</v>
      </c>
      <c r="AD30" s="26">
        <f t="shared" si="3"/>
        <v>0</v>
      </c>
      <c r="AE30" s="26">
        <f t="shared" si="3"/>
        <v>0</v>
      </c>
      <c r="AF30" s="26">
        <f t="shared" si="3"/>
        <v>0</v>
      </c>
      <c r="AG30" s="26">
        <f t="shared" si="3"/>
        <v>0</v>
      </c>
      <c r="AH30" s="26">
        <f t="shared" si="3"/>
        <v>0</v>
      </c>
      <c r="AI30" s="26">
        <f t="shared" si="3"/>
        <v>0</v>
      </c>
      <c r="AJ30" s="26">
        <f t="shared" si="3"/>
        <v>0</v>
      </c>
      <c r="AK30" s="26">
        <f t="shared" si="3"/>
        <v>0</v>
      </c>
      <c r="AL30" s="26">
        <f t="shared" si="3"/>
        <v>0</v>
      </c>
      <c r="AM30" s="26">
        <f t="shared" si="3"/>
        <v>0</v>
      </c>
      <c r="AN30" s="26">
        <f t="shared" si="3"/>
        <v>0</v>
      </c>
      <c r="AO30" s="26">
        <f t="shared" si="3"/>
        <v>0</v>
      </c>
      <c r="AP30" s="26">
        <f t="shared" si="3"/>
        <v>0</v>
      </c>
      <c r="AQ30" s="26">
        <f t="shared" si="3"/>
        <v>0</v>
      </c>
      <c r="AR30" s="40"/>
      <c r="AS30" s="40"/>
      <c r="AT30" s="26">
        <f t="shared" si="3"/>
        <v>0</v>
      </c>
      <c r="AU30" s="26">
        <f>AU32</f>
        <v>0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6">
        <f>SUM(E30:AT30)</f>
        <v>72</v>
      </c>
      <c r="BF30" s="26"/>
    </row>
    <row r="31" spans="1:58" ht="12.75">
      <c r="A31" s="145"/>
      <c r="B31" s="158"/>
      <c r="C31" s="160"/>
      <c r="D31" s="27" t="s">
        <v>9</v>
      </c>
      <c r="E31" s="26">
        <f>E33</f>
        <v>1</v>
      </c>
      <c r="F31" s="26">
        <f t="shared" si="3"/>
        <v>1</v>
      </c>
      <c r="G31" s="26">
        <f t="shared" si="3"/>
        <v>1</v>
      </c>
      <c r="H31" s="26">
        <f t="shared" si="3"/>
        <v>1</v>
      </c>
      <c r="I31" s="26">
        <f t="shared" si="3"/>
        <v>1</v>
      </c>
      <c r="J31" s="26">
        <f t="shared" si="3"/>
        <v>1</v>
      </c>
      <c r="K31" s="26">
        <f t="shared" si="3"/>
        <v>1</v>
      </c>
      <c r="L31" s="26">
        <f t="shared" si="3"/>
        <v>1</v>
      </c>
      <c r="M31" s="26">
        <f t="shared" si="3"/>
        <v>0</v>
      </c>
      <c r="N31" s="26">
        <f t="shared" si="3"/>
        <v>2</v>
      </c>
      <c r="O31" s="26">
        <f t="shared" si="3"/>
        <v>2</v>
      </c>
      <c r="P31" s="26">
        <f t="shared" si="3"/>
        <v>2</v>
      </c>
      <c r="Q31" s="26">
        <f t="shared" si="3"/>
        <v>2</v>
      </c>
      <c r="R31" s="26">
        <f t="shared" si="3"/>
        <v>2</v>
      </c>
      <c r="S31" s="26">
        <f t="shared" si="3"/>
        <v>2</v>
      </c>
      <c r="T31" s="26">
        <f t="shared" si="3"/>
        <v>2</v>
      </c>
      <c r="U31" s="26">
        <f t="shared" si="3"/>
        <v>2</v>
      </c>
      <c r="V31" s="20"/>
      <c r="W31" s="20"/>
      <c r="X31" s="26">
        <f t="shared" si="3"/>
        <v>0</v>
      </c>
      <c r="Y31" s="26">
        <f t="shared" si="3"/>
        <v>0</v>
      </c>
      <c r="Z31" s="26">
        <f t="shared" si="3"/>
        <v>0</v>
      </c>
      <c r="AA31" s="26">
        <f t="shared" si="3"/>
        <v>0</v>
      </c>
      <c r="AB31" s="26">
        <f t="shared" si="3"/>
        <v>0</v>
      </c>
      <c r="AC31" s="26">
        <f t="shared" si="3"/>
        <v>0</v>
      </c>
      <c r="AD31" s="26">
        <f t="shared" si="3"/>
        <v>0</v>
      </c>
      <c r="AE31" s="26">
        <f t="shared" si="3"/>
        <v>0</v>
      </c>
      <c r="AF31" s="26">
        <f t="shared" si="3"/>
        <v>0</v>
      </c>
      <c r="AG31" s="26">
        <f t="shared" si="3"/>
        <v>0</v>
      </c>
      <c r="AH31" s="26">
        <f t="shared" si="3"/>
        <v>0</v>
      </c>
      <c r="AI31" s="26">
        <f t="shared" si="3"/>
        <v>0</v>
      </c>
      <c r="AJ31" s="26">
        <f t="shared" si="3"/>
        <v>0</v>
      </c>
      <c r="AK31" s="26">
        <f t="shared" si="3"/>
        <v>0</v>
      </c>
      <c r="AL31" s="26">
        <f t="shared" si="3"/>
        <v>0</v>
      </c>
      <c r="AM31" s="26">
        <f t="shared" si="3"/>
        <v>0</v>
      </c>
      <c r="AN31" s="26">
        <f t="shared" si="3"/>
        <v>0</v>
      </c>
      <c r="AO31" s="26">
        <f t="shared" si="3"/>
        <v>0</v>
      </c>
      <c r="AP31" s="26">
        <f t="shared" si="3"/>
        <v>0</v>
      </c>
      <c r="AQ31" s="26">
        <f t="shared" si="3"/>
        <v>0</v>
      </c>
      <c r="AR31" s="40"/>
      <c r="AS31" s="40"/>
      <c r="AT31" s="26">
        <f t="shared" si="3"/>
        <v>0</v>
      </c>
      <c r="AU31" s="26">
        <f>AU33</f>
        <v>0</v>
      </c>
      <c r="AV31" s="20"/>
      <c r="AW31" s="20"/>
      <c r="AX31" s="20"/>
      <c r="AY31" s="20"/>
      <c r="AZ31" s="20"/>
      <c r="BA31" s="20"/>
      <c r="BB31" s="20"/>
      <c r="BC31" s="20"/>
      <c r="BD31" s="20"/>
      <c r="BE31" s="26"/>
      <c r="BF31" s="26">
        <f>SUM(E31:AT31)</f>
        <v>24</v>
      </c>
    </row>
    <row r="32" spans="1:58" ht="12.75">
      <c r="A32" s="145"/>
      <c r="B32" s="135" t="s">
        <v>61</v>
      </c>
      <c r="C32" s="108" t="s">
        <v>58</v>
      </c>
      <c r="D32" s="2" t="s">
        <v>8</v>
      </c>
      <c r="E32" s="21">
        <v>5</v>
      </c>
      <c r="F32" s="21">
        <v>5</v>
      </c>
      <c r="G32" s="21">
        <v>5</v>
      </c>
      <c r="H32" s="21">
        <v>5</v>
      </c>
      <c r="I32" s="21">
        <v>4</v>
      </c>
      <c r="J32" s="21">
        <v>4</v>
      </c>
      <c r="K32" s="21">
        <v>4</v>
      </c>
      <c r="L32" s="21">
        <v>4</v>
      </c>
      <c r="M32" s="21">
        <v>4</v>
      </c>
      <c r="N32" s="21">
        <v>4</v>
      </c>
      <c r="O32" s="21">
        <v>4</v>
      </c>
      <c r="P32" s="21">
        <v>4</v>
      </c>
      <c r="Q32" s="21">
        <v>4</v>
      </c>
      <c r="R32" s="21">
        <v>4</v>
      </c>
      <c r="S32" s="21">
        <v>4</v>
      </c>
      <c r="T32" s="21">
        <v>4</v>
      </c>
      <c r="U32" s="44">
        <v>4</v>
      </c>
      <c r="V32" s="20"/>
      <c r="W32" s="20"/>
      <c r="X32" s="39"/>
      <c r="Y32" s="39"/>
      <c r="Z32" s="39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44"/>
      <c r="AN32" s="44"/>
      <c r="AO32" s="44"/>
      <c r="AP32" s="44"/>
      <c r="AQ32" s="44"/>
      <c r="AR32" s="40"/>
      <c r="AS32" s="40"/>
      <c r="AT32" s="44"/>
      <c r="AU32" s="44"/>
      <c r="AV32" s="20"/>
      <c r="AW32" s="20"/>
      <c r="AX32" s="20"/>
      <c r="AY32" s="20"/>
      <c r="AZ32" s="20"/>
      <c r="BA32" s="20"/>
      <c r="BB32" s="20"/>
      <c r="BC32" s="20"/>
      <c r="BD32" s="20"/>
      <c r="BE32" s="24">
        <f>SUM(E32:AT32)</f>
        <v>72</v>
      </c>
      <c r="BF32" s="24"/>
    </row>
    <row r="33" spans="1:58" ht="12.75">
      <c r="A33" s="145"/>
      <c r="B33" s="135"/>
      <c r="C33" s="108"/>
      <c r="D33" s="17" t="s">
        <v>9</v>
      </c>
      <c r="E33" s="24">
        <v>1</v>
      </c>
      <c r="F33" s="24">
        <v>1</v>
      </c>
      <c r="G33" s="24">
        <v>1</v>
      </c>
      <c r="H33" s="24">
        <v>1</v>
      </c>
      <c r="I33" s="24">
        <v>1</v>
      </c>
      <c r="J33" s="24">
        <v>1</v>
      </c>
      <c r="K33" s="24">
        <v>1</v>
      </c>
      <c r="L33" s="24">
        <v>1</v>
      </c>
      <c r="M33" s="24"/>
      <c r="N33" s="24">
        <v>2</v>
      </c>
      <c r="O33" s="24">
        <v>2</v>
      </c>
      <c r="P33" s="24">
        <v>2</v>
      </c>
      <c r="Q33" s="24">
        <v>2</v>
      </c>
      <c r="R33" s="24">
        <v>2</v>
      </c>
      <c r="S33" s="24">
        <v>2</v>
      </c>
      <c r="T33" s="24">
        <v>2</v>
      </c>
      <c r="U33" s="44">
        <v>2</v>
      </c>
      <c r="V33" s="20"/>
      <c r="W33" s="20"/>
      <c r="X33" s="39"/>
      <c r="Y33" s="39"/>
      <c r="Z33" s="39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44"/>
      <c r="AN33" s="44"/>
      <c r="AO33" s="44"/>
      <c r="AP33" s="44"/>
      <c r="AQ33" s="44"/>
      <c r="AR33" s="40"/>
      <c r="AS33" s="40"/>
      <c r="AT33" s="44"/>
      <c r="AU33" s="44"/>
      <c r="AV33" s="20"/>
      <c r="AW33" s="20"/>
      <c r="AX33" s="20"/>
      <c r="AY33" s="20"/>
      <c r="AZ33" s="20"/>
      <c r="BA33" s="20"/>
      <c r="BB33" s="20"/>
      <c r="BC33" s="20"/>
      <c r="BD33" s="20"/>
      <c r="BE33" s="24"/>
      <c r="BF33" s="24">
        <f>SUM(E33:AO33)</f>
        <v>24</v>
      </c>
    </row>
    <row r="34" spans="1:58" ht="12.75">
      <c r="A34" s="145"/>
      <c r="B34" s="104" t="s">
        <v>14</v>
      </c>
      <c r="C34" s="106" t="s">
        <v>15</v>
      </c>
      <c r="D34" s="27" t="s">
        <v>8</v>
      </c>
      <c r="E34" s="26">
        <f>SUM(E36,E56)</f>
        <v>16</v>
      </c>
      <c r="F34" s="26">
        <f aca="true" t="shared" si="4" ref="F34:AT35">SUM(F36,F56)</f>
        <v>16</v>
      </c>
      <c r="G34" s="26">
        <f t="shared" si="4"/>
        <v>17</v>
      </c>
      <c r="H34" s="26">
        <f t="shared" si="4"/>
        <v>16</v>
      </c>
      <c r="I34" s="26">
        <f t="shared" si="4"/>
        <v>18</v>
      </c>
      <c r="J34" s="26">
        <f t="shared" si="4"/>
        <v>16</v>
      </c>
      <c r="K34" s="26">
        <f t="shared" si="4"/>
        <v>18</v>
      </c>
      <c r="L34" s="26">
        <f t="shared" si="4"/>
        <v>17</v>
      </c>
      <c r="M34" s="26">
        <f t="shared" si="4"/>
        <v>17</v>
      </c>
      <c r="N34" s="26">
        <f t="shared" si="4"/>
        <v>16</v>
      </c>
      <c r="O34" s="26">
        <f t="shared" si="4"/>
        <v>15</v>
      </c>
      <c r="P34" s="26">
        <f t="shared" si="4"/>
        <v>16</v>
      </c>
      <c r="Q34" s="26">
        <f t="shared" si="4"/>
        <v>15</v>
      </c>
      <c r="R34" s="26">
        <f t="shared" si="4"/>
        <v>16</v>
      </c>
      <c r="S34" s="26">
        <f t="shared" si="4"/>
        <v>16</v>
      </c>
      <c r="T34" s="26">
        <f t="shared" si="4"/>
        <v>16</v>
      </c>
      <c r="U34" s="26">
        <f>SUM(U36,U56)</f>
        <v>17</v>
      </c>
      <c r="V34" s="20"/>
      <c r="W34" s="20"/>
      <c r="X34" s="26">
        <f t="shared" si="4"/>
        <v>24</v>
      </c>
      <c r="Y34" s="26">
        <f t="shared" si="4"/>
        <v>24</v>
      </c>
      <c r="Z34" s="26">
        <f t="shared" si="4"/>
        <v>24</v>
      </c>
      <c r="AA34" s="26">
        <f t="shared" si="4"/>
        <v>26</v>
      </c>
      <c r="AB34" s="26">
        <f t="shared" si="4"/>
        <v>26</v>
      </c>
      <c r="AC34" s="26">
        <f t="shared" si="4"/>
        <v>24</v>
      </c>
      <c r="AD34" s="26">
        <f t="shared" si="4"/>
        <v>25</v>
      </c>
      <c r="AE34" s="26">
        <f t="shared" si="4"/>
        <v>27</v>
      </c>
      <c r="AF34" s="26">
        <f t="shared" si="4"/>
        <v>25</v>
      </c>
      <c r="AG34" s="26">
        <f t="shared" si="4"/>
        <v>26</v>
      </c>
      <c r="AH34" s="26">
        <f t="shared" si="4"/>
        <v>26</v>
      </c>
      <c r="AI34" s="26">
        <f t="shared" si="4"/>
        <v>28</v>
      </c>
      <c r="AJ34" s="26">
        <f t="shared" si="4"/>
        <v>26</v>
      </c>
      <c r="AK34" s="26">
        <f t="shared" si="4"/>
        <v>26</v>
      </c>
      <c r="AL34" s="26">
        <f t="shared" si="4"/>
        <v>25</v>
      </c>
      <c r="AM34" s="26">
        <f t="shared" si="4"/>
        <v>27</v>
      </c>
      <c r="AN34" s="26">
        <f t="shared" si="4"/>
        <v>28</v>
      </c>
      <c r="AO34" s="26">
        <f t="shared" si="4"/>
        <v>26</v>
      </c>
      <c r="AP34" s="26">
        <f t="shared" si="4"/>
        <v>26</v>
      </c>
      <c r="AQ34" s="26">
        <f t="shared" si="4"/>
        <v>25</v>
      </c>
      <c r="AR34" s="40"/>
      <c r="AS34" s="40"/>
      <c r="AT34" s="26">
        <f t="shared" si="4"/>
        <v>26</v>
      </c>
      <c r="AU34" s="26">
        <f>SUM(AU36,AU56)</f>
        <v>36</v>
      </c>
      <c r="AV34" s="20"/>
      <c r="AW34" s="20"/>
      <c r="AX34" s="20"/>
      <c r="AY34" s="20"/>
      <c r="AZ34" s="20"/>
      <c r="BA34" s="20"/>
      <c r="BB34" s="20"/>
      <c r="BC34" s="20"/>
      <c r="BD34" s="20"/>
      <c r="BE34" s="26">
        <f>SUM(E34:AU34)</f>
        <v>854</v>
      </c>
      <c r="BF34" s="26"/>
    </row>
    <row r="35" spans="1:58" ht="12.75">
      <c r="A35" s="145"/>
      <c r="B35" s="105"/>
      <c r="C35" s="107"/>
      <c r="D35" s="27" t="s">
        <v>9</v>
      </c>
      <c r="E35" s="26">
        <f>SUM(E37,E57)</f>
        <v>2</v>
      </c>
      <c r="F35" s="26">
        <f t="shared" si="4"/>
        <v>2</v>
      </c>
      <c r="G35" s="26">
        <f t="shared" si="4"/>
        <v>1</v>
      </c>
      <c r="H35" s="26">
        <f t="shared" si="4"/>
        <v>2</v>
      </c>
      <c r="I35" s="26">
        <f t="shared" si="4"/>
        <v>1</v>
      </c>
      <c r="J35" s="26">
        <f t="shared" si="4"/>
        <v>3</v>
      </c>
      <c r="K35" s="26">
        <f t="shared" si="4"/>
        <v>3</v>
      </c>
      <c r="L35" s="26">
        <f t="shared" si="4"/>
        <v>2</v>
      </c>
      <c r="M35" s="26">
        <f t="shared" si="4"/>
        <v>3</v>
      </c>
      <c r="N35" s="26">
        <f t="shared" si="4"/>
        <v>2</v>
      </c>
      <c r="O35" s="26">
        <f t="shared" si="4"/>
        <v>3</v>
      </c>
      <c r="P35" s="26">
        <f t="shared" si="4"/>
        <v>3</v>
      </c>
      <c r="Q35" s="26">
        <f t="shared" si="4"/>
        <v>2</v>
      </c>
      <c r="R35" s="26">
        <f t="shared" si="4"/>
        <v>3</v>
      </c>
      <c r="S35" s="26">
        <f t="shared" si="4"/>
        <v>3</v>
      </c>
      <c r="T35" s="26">
        <f t="shared" si="4"/>
        <v>3</v>
      </c>
      <c r="U35" s="26">
        <f>SUM(U37,U57)</f>
        <v>4</v>
      </c>
      <c r="V35" s="20"/>
      <c r="W35" s="20"/>
      <c r="X35" s="26">
        <f t="shared" si="4"/>
        <v>6</v>
      </c>
      <c r="Y35" s="26">
        <f t="shared" si="4"/>
        <v>5</v>
      </c>
      <c r="Z35" s="26">
        <f t="shared" si="4"/>
        <v>5</v>
      </c>
      <c r="AA35" s="26">
        <f t="shared" si="4"/>
        <v>6</v>
      </c>
      <c r="AB35" s="26">
        <f t="shared" si="4"/>
        <v>6</v>
      </c>
      <c r="AC35" s="26">
        <f t="shared" si="4"/>
        <v>6</v>
      </c>
      <c r="AD35" s="26">
        <f t="shared" si="4"/>
        <v>5</v>
      </c>
      <c r="AE35" s="26">
        <f t="shared" si="4"/>
        <v>5</v>
      </c>
      <c r="AF35" s="26">
        <f t="shared" si="4"/>
        <v>5</v>
      </c>
      <c r="AG35" s="26">
        <f t="shared" si="4"/>
        <v>4</v>
      </c>
      <c r="AH35" s="26">
        <f t="shared" si="4"/>
        <v>3</v>
      </c>
      <c r="AI35" s="26">
        <f t="shared" si="4"/>
        <v>6</v>
      </c>
      <c r="AJ35" s="26">
        <f t="shared" si="4"/>
        <v>4</v>
      </c>
      <c r="AK35" s="26">
        <f t="shared" si="4"/>
        <v>4</v>
      </c>
      <c r="AL35" s="26">
        <f t="shared" si="4"/>
        <v>5</v>
      </c>
      <c r="AM35" s="26">
        <f t="shared" si="4"/>
        <v>3</v>
      </c>
      <c r="AN35" s="26">
        <f t="shared" si="4"/>
        <v>2</v>
      </c>
      <c r="AO35" s="26">
        <f t="shared" si="4"/>
        <v>3</v>
      </c>
      <c r="AP35" s="26">
        <f t="shared" si="4"/>
        <v>3</v>
      </c>
      <c r="AQ35" s="26">
        <f t="shared" si="4"/>
        <v>5</v>
      </c>
      <c r="AR35" s="40"/>
      <c r="AS35" s="40"/>
      <c r="AT35" s="26">
        <f t="shared" si="4"/>
        <v>3</v>
      </c>
      <c r="AU35" s="26">
        <f>SUM(AU37,AU57)</f>
        <v>0</v>
      </c>
      <c r="AV35" s="20"/>
      <c r="AW35" s="20"/>
      <c r="AX35" s="20"/>
      <c r="AY35" s="20"/>
      <c r="AZ35" s="20"/>
      <c r="BA35" s="20"/>
      <c r="BB35" s="20"/>
      <c r="BC35" s="20"/>
      <c r="BD35" s="20"/>
      <c r="BE35" s="26"/>
      <c r="BF35" s="26">
        <v>463</v>
      </c>
    </row>
    <row r="36" spans="1:58" ht="12.75">
      <c r="A36" s="145"/>
      <c r="B36" s="104" t="s">
        <v>12</v>
      </c>
      <c r="C36" s="159" t="s">
        <v>13</v>
      </c>
      <c r="D36" s="27" t="s">
        <v>8</v>
      </c>
      <c r="E36" s="26">
        <f>SUM(E38,E40,E42,E44,E46,E48,E50,E52,E54)</f>
        <v>16</v>
      </c>
      <c r="F36" s="26">
        <f aca="true" t="shared" si="5" ref="F36:AT37">SUM(F38,F40,F42,F44,F46,F48,F50,F52,F54)</f>
        <v>16</v>
      </c>
      <c r="G36" s="26">
        <f t="shared" si="5"/>
        <v>17</v>
      </c>
      <c r="H36" s="26">
        <f t="shared" si="5"/>
        <v>16</v>
      </c>
      <c r="I36" s="26">
        <f t="shared" si="5"/>
        <v>18</v>
      </c>
      <c r="J36" s="26">
        <f t="shared" si="5"/>
        <v>16</v>
      </c>
      <c r="K36" s="26">
        <f t="shared" si="5"/>
        <v>18</v>
      </c>
      <c r="L36" s="26">
        <f t="shared" si="5"/>
        <v>17</v>
      </c>
      <c r="M36" s="26">
        <f t="shared" si="5"/>
        <v>17</v>
      </c>
      <c r="N36" s="26">
        <f t="shared" si="5"/>
        <v>16</v>
      </c>
      <c r="O36" s="26">
        <f t="shared" si="5"/>
        <v>15</v>
      </c>
      <c r="P36" s="26">
        <f t="shared" si="5"/>
        <v>16</v>
      </c>
      <c r="Q36" s="26">
        <f t="shared" si="5"/>
        <v>15</v>
      </c>
      <c r="R36" s="26">
        <f t="shared" si="5"/>
        <v>16</v>
      </c>
      <c r="S36" s="26">
        <f t="shared" si="5"/>
        <v>16</v>
      </c>
      <c r="T36" s="26">
        <f t="shared" si="5"/>
        <v>16</v>
      </c>
      <c r="U36" s="26">
        <f>SUM(U38,U40,U42,U44,U46,U48,U50,U52,U54)</f>
        <v>17</v>
      </c>
      <c r="V36" s="20"/>
      <c r="W36" s="20"/>
      <c r="X36" s="26">
        <f t="shared" si="5"/>
        <v>11</v>
      </c>
      <c r="Y36" s="26">
        <f t="shared" si="5"/>
        <v>11</v>
      </c>
      <c r="Z36" s="26">
        <f t="shared" si="5"/>
        <v>12</v>
      </c>
      <c r="AA36" s="26">
        <f t="shared" si="5"/>
        <v>12</v>
      </c>
      <c r="AB36" s="26">
        <f t="shared" si="5"/>
        <v>12</v>
      </c>
      <c r="AC36" s="26">
        <f t="shared" si="5"/>
        <v>11</v>
      </c>
      <c r="AD36" s="26">
        <f t="shared" si="5"/>
        <v>12</v>
      </c>
      <c r="AE36" s="26">
        <f t="shared" si="5"/>
        <v>13</v>
      </c>
      <c r="AF36" s="26">
        <f t="shared" si="5"/>
        <v>12</v>
      </c>
      <c r="AG36" s="26">
        <f t="shared" si="5"/>
        <v>12</v>
      </c>
      <c r="AH36" s="26">
        <f t="shared" si="5"/>
        <v>13</v>
      </c>
      <c r="AI36" s="26">
        <f t="shared" si="5"/>
        <v>14</v>
      </c>
      <c r="AJ36" s="26">
        <f t="shared" si="5"/>
        <v>13</v>
      </c>
      <c r="AK36" s="26">
        <f t="shared" si="5"/>
        <v>12</v>
      </c>
      <c r="AL36" s="26">
        <f t="shared" si="5"/>
        <v>11</v>
      </c>
      <c r="AM36" s="26">
        <f t="shared" si="5"/>
        <v>14</v>
      </c>
      <c r="AN36" s="26">
        <f t="shared" si="5"/>
        <v>15</v>
      </c>
      <c r="AO36" s="26">
        <f t="shared" si="5"/>
        <v>14</v>
      </c>
      <c r="AP36" s="26">
        <f t="shared" si="5"/>
        <v>14</v>
      </c>
      <c r="AQ36" s="26">
        <f t="shared" si="5"/>
        <v>13</v>
      </c>
      <c r="AR36" s="40"/>
      <c r="AS36" s="40"/>
      <c r="AT36" s="26">
        <f t="shared" si="5"/>
        <v>13</v>
      </c>
      <c r="AU36" s="26">
        <f>SUM(AU38,AU40,AU42,AU44,AU46,AU48,AU50,AU52,AU54)</f>
        <v>30</v>
      </c>
      <c r="AV36" s="20"/>
      <c r="AW36" s="20"/>
      <c r="AX36" s="20"/>
      <c r="AY36" s="20"/>
      <c r="AZ36" s="20"/>
      <c r="BA36" s="20"/>
      <c r="BB36" s="20"/>
      <c r="BC36" s="20"/>
      <c r="BD36" s="20"/>
      <c r="BE36" s="26">
        <f>SUM(E36:AU36)</f>
        <v>572</v>
      </c>
      <c r="BF36" s="26"/>
    </row>
    <row r="37" spans="1:58" ht="12.75">
      <c r="A37" s="145"/>
      <c r="B37" s="105"/>
      <c r="C37" s="160"/>
      <c r="D37" s="27" t="s">
        <v>9</v>
      </c>
      <c r="E37" s="26">
        <f>SUM(E39,E41,E43,E45,E47,E49,E51,E53,E55)</f>
        <v>2</v>
      </c>
      <c r="F37" s="26">
        <f t="shared" si="5"/>
        <v>2</v>
      </c>
      <c r="G37" s="26">
        <f t="shared" si="5"/>
        <v>1</v>
      </c>
      <c r="H37" s="26">
        <f t="shared" si="5"/>
        <v>2</v>
      </c>
      <c r="I37" s="26">
        <f t="shared" si="5"/>
        <v>1</v>
      </c>
      <c r="J37" s="26">
        <f t="shared" si="5"/>
        <v>3</v>
      </c>
      <c r="K37" s="26">
        <f t="shared" si="5"/>
        <v>3</v>
      </c>
      <c r="L37" s="26">
        <f t="shared" si="5"/>
        <v>2</v>
      </c>
      <c r="M37" s="26">
        <f t="shared" si="5"/>
        <v>3</v>
      </c>
      <c r="N37" s="26">
        <f t="shared" si="5"/>
        <v>2</v>
      </c>
      <c r="O37" s="26">
        <f t="shared" si="5"/>
        <v>3</v>
      </c>
      <c r="P37" s="26">
        <f t="shared" si="5"/>
        <v>3</v>
      </c>
      <c r="Q37" s="26">
        <f t="shared" si="5"/>
        <v>2</v>
      </c>
      <c r="R37" s="26">
        <f t="shared" si="5"/>
        <v>3</v>
      </c>
      <c r="S37" s="26">
        <f t="shared" si="5"/>
        <v>3</v>
      </c>
      <c r="T37" s="26">
        <f t="shared" si="5"/>
        <v>3</v>
      </c>
      <c r="U37" s="26">
        <f>SUM(U39,U41,U43,U45,U47,U49,U51,U53,U55)</f>
        <v>4</v>
      </c>
      <c r="V37" s="20"/>
      <c r="W37" s="20"/>
      <c r="X37" s="26">
        <f t="shared" si="5"/>
        <v>4</v>
      </c>
      <c r="Y37" s="26">
        <f t="shared" si="5"/>
        <v>3</v>
      </c>
      <c r="Z37" s="26">
        <f t="shared" si="5"/>
        <v>3</v>
      </c>
      <c r="AA37" s="26">
        <f t="shared" si="5"/>
        <v>4</v>
      </c>
      <c r="AB37" s="26">
        <f t="shared" si="5"/>
        <v>4</v>
      </c>
      <c r="AC37" s="26">
        <f t="shared" si="5"/>
        <v>4</v>
      </c>
      <c r="AD37" s="26">
        <f t="shared" si="5"/>
        <v>3</v>
      </c>
      <c r="AE37" s="26">
        <f t="shared" si="5"/>
        <v>3</v>
      </c>
      <c r="AF37" s="26">
        <f t="shared" si="5"/>
        <v>3</v>
      </c>
      <c r="AG37" s="26">
        <f t="shared" si="5"/>
        <v>2</v>
      </c>
      <c r="AH37" s="26">
        <f t="shared" si="5"/>
        <v>1</v>
      </c>
      <c r="AI37" s="26">
        <f t="shared" si="5"/>
        <v>4</v>
      </c>
      <c r="AJ37" s="26">
        <f t="shared" si="5"/>
        <v>3</v>
      </c>
      <c r="AK37" s="26">
        <f t="shared" si="5"/>
        <v>2</v>
      </c>
      <c r="AL37" s="26">
        <f t="shared" si="5"/>
        <v>3</v>
      </c>
      <c r="AM37" s="26">
        <f t="shared" si="5"/>
        <v>1</v>
      </c>
      <c r="AN37" s="26">
        <f t="shared" si="5"/>
        <v>0</v>
      </c>
      <c r="AO37" s="26">
        <f t="shared" si="5"/>
        <v>1</v>
      </c>
      <c r="AP37" s="26">
        <f t="shared" si="5"/>
        <v>1</v>
      </c>
      <c r="AQ37" s="26">
        <f t="shared" si="5"/>
        <v>3</v>
      </c>
      <c r="AR37" s="40"/>
      <c r="AS37" s="40"/>
      <c r="AT37" s="26">
        <f t="shared" si="5"/>
        <v>2</v>
      </c>
      <c r="AU37" s="26">
        <f>SUM(AU39,AU41,AU43,AU45,AU47,AU49,AU51,AU53,AU55)</f>
        <v>0</v>
      </c>
      <c r="AV37" s="20"/>
      <c r="AW37" s="20"/>
      <c r="AX37" s="20"/>
      <c r="AY37" s="20"/>
      <c r="AZ37" s="20"/>
      <c r="BA37" s="20"/>
      <c r="BB37" s="20"/>
      <c r="BC37" s="20"/>
      <c r="BD37" s="20"/>
      <c r="BE37" s="26"/>
      <c r="BF37" s="26">
        <f>SUM(E37:AT37)</f>
        <v>96</v>
      </c>
    </row>
    <row r="38" spans="1:58" ht="12.75">
      <c r="A38" s="145"/>
      <c r="B38" s="109" t="s">
        <v>62</v>
      </c>
      <c r="C38" s="108" t="s">
        <v>63</v>
      </c>
      <c r="D38" s="18" t="s">
        <v>8</v>
      </c>
      <c r="E38" s="21">
        <v>4</v>
      </c>
      <c r="F38" s="21">
        <v>4</v>
      </c>
      <c r="G38" s="21">
        <v>4</v>
      </c>
      <c r="H38" s="21">
        <v>4</v>
      </c>
      <c r="I38" s="21">
        <v>4</v>
      </c>
      <c r="J38" s="21">
        <v>3</v>
      </c>
      <c r="K38" s="21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44">
        <v>3</v>
      </c>
      <c r="V38" s="20"/>
      <c r="W38" s="20"/>
      <c r="X38" s="65">
        <v>1</v>
      </c>
      <c r="Y38" s="65">
        <v>1</v>
      </c>
      <c r="Z38" s="65">
        <v>1</v>
      </c>
      <c r="AA38" s="65">
        <v>1</v>
      </c>
      <c r="AB38" s="65">
        <v>1</v>
      </c>
      <c r="AC38" s="65">
        <v>1</v>
      </c>
      <c r="AD38" s="65">
        <v>1</v>
      </c>
      <c r="AE38" s="65">
        <v>1</v>
      </c>
      <c r="AF38" s="65">
        <v>2</v>
      </c>
      <c r="AG38" s="65">
        <v>2</v>
      </c>
      <c r="AH38" s="65">
        <v>2</v>
      </c>
      <c r="AI38" s="65">
        <v>2</v>
      </c>
      <c r="AJ38" s="65">
        <v>2</v>
      </c>
      <c r="AK38" s="65"/>
      <c r="AL38" s="65">
        <v>2</v>
      </c>
      <c r="AM38" s="65">
        <v>2</v>
      </c>
      <c r="AN38" s="65">
        <v>2</v>
      </c>
      <c r="AO38" s="65">
        <v>2</v>
      </c>
      <c r="AP38" s="65">
        <v>2</v>
      </c>
      <c r="AQ38" s="65">
        <v>2</v>
      </c>
      <c r="AR38" s="66"/>
      <c r="AS38" s="66"/>
      <c r="AT38" s="65">
        <v>2</v>
      </c>
      <c r="AU38" s="44"/>
      <c r="AV38" s="20"/>
      <c r="AW38" s="20"/>
      <c r="AX38" s="20"/>
      <c r="AY38" s="20"/>
      <c r="AZ38" s="20"/>
      <c r="BA38" s="20"/>
      <c r="BB38" s="20"/>
      <c r="BC38" s="20"/>
      <c r="BD38" s="20"/>
      <c r="BE38" s="24">
        <f>SUM(E38:AU38)</f>
        <v>88</v>
      </c>
      <c r="BF38" s="24"/>
    </row>
    <row r="39" spans="1:58" ht="12.75">
      <c r="A39" s="145"/>
      <c r="B39" s="109"/>
      <c r="C39" s="108"/>
      <c r="D39" s="17" t="s">
        <v>9</v>
      </c>
      <c r="E39" s="24">
        <v>1</v>
      </c>
      <c r="F39" s="24"/>
      <c r="G39" s="24"/>
      <c r="H39" s="24">
        <v>1</v>
      </c>
      <c r="I39" s="24"/>
      <c r="J39" s="24"/>
      <c r="K39" s="24">
        <v>1</v>
      </c>
      <c r="L39" s="24"/>
      <c r="M39" s="24"/>
      <c r="N39" s="24"/>
      <c r="O39" s="24">
        <v>1</v>
      </c>
      <c r="P39" s="24"/>
      <c r="Q39" s="24">
        <v>1</v>
      </c>
      <c r="R39" s="24"/>
      <c r="S39" s="24">
        <v>1</v>
      </c>
      <c r="T39" s="24"/>
      <c r="U39" s="44"/>
      <c r="V39" s="20"/>
      <c r="W39" s="20"/>
      <c r="X39" s="67">
        <v>1</v>
      </c>
      <c r="Y39" s="67"/>
      <c r="Z39" s="67"/>
      <c r="AA39" s="67"/>
      <c r="AB39" s="67"/>
      <c r="AC39" s="67">
        <v>1</v>
      </c>
      <c r="AD39" s="67"/>
      <c r="AE39" s="67"/>
      <c r="AF39" s="67">
        <v>1</v>
      </c>
      <c r="AG39" s="67"/>
      <c r="AH39" s="67"/>
      <c r="AI39" s="67"/>
      <c r="AJ39" s="67">
        <v>1</v>
      </c>
      <c r="AK39" s="67">
        <v>1</v>
      </c>
      <c r="AL39" s="67">
        <v>1</v>
      </c>
      <c r="AM39" s="67"/>
      <c r="AN39" s="67"/>
      <c r="AO39" s="67"/>
      <c r="AP39" s="65"/>
      <c r="AQ39" s="65"/>
      <c r="AR39" s="66"/>
      <c r="AS39" s="66"/>
      <c r="AT39" s="65"/>
      <c r="AU39" s="44"/>
      <c r="AV39" s="20"/>
      <c r="AW39" s="20"/>
      <c r="AX39" s="20"/>
      <c r="AY39" s="20"/>
      <c r="AZ39" s="20"/>
      <c r="BA39" s="20"/>
      <c r="BB39" s="20"/>
      <c r="BC39" s="20"/>
      <c r="BD39" s="20"/>
      <c r="BE39" s="24"/>
      <c r="BF39" s="24">
        <f>SUM(E39:AO39)</f>
        <v>12</v>
      </c>
    </row>
    <row r="40" spans="1:58" ht="12.75">
      <c r="A40" s="145"/>
      <c r="B40" s="109" t="s">
        <v>64</v>
      </c>
      <c r="C40" s="108" t="s">
        <v>65</v>
      </c>
      <c r="D40" s="2" t="s">
        <v>8</v>
      </c>
      <c r="E40" s="21">
        <v>3</v>
      </c>
      <c r="F40" s="21">
        <v>3</v>
      </c>
      <c r="G40" s="21">
        <v>4</v>
      </c>
      <c r="H40" s="21">
        <v>3</v>
      </c>
      <c r="I40" s="21">
        <v>4</v>
      </c>
      <c r="J40" s="21">
        <v>3</v>
      </c>
      <c r="K40" s="21">
        <v>4</v>
      </c>
      <c r="L40" s="21">
        <v>4</v>
      </c>
      <c r="M40" s="21">
        <v>4</v>
      </c>
      <c r="N40" s="21">
        <v>4</v>
      </c>
      <c r="O40" s="21">
        <v>3</v>
      </c>
      <c r="P40" s="21">
        <v>3</v>
      </c>
      <c r="Q40" s="21">
        <v>3</v>
      </c>
      <c r="R40" s="21">
        <v>4</v>
      </c>
      <c r="S40" s="21">
        <v>4</v>
      </c>
      <c r="T40" s="21">
        <v>3</v>
      </c>
      <c r="U40" s="21">
        <v>3</v>
      </c>
      <c r="V40" s="20"/>
      <c r="W40" s="20"/>
      <c r="X40" s="67">
        <v>1</v>
      </c>
      <c r="Y40" s="67">
        <v>1</v>
      </c>
      <c r="Z40" s="67">
        <v>1</v>
      </c>
      <c r="AA40" s="67">
        <v>1</v>
      </c>
      <c r="AB40" s="67">
        <v>1</v>
      </c>
      <c r="AC40" s="67">
        <v>1</v>
      </c>
      <c r="AD40" s="67">
        <v>1</v>
      </c>
      <c r="AE40" s="67">
        <v>1</v>
      </c>
      <c r="AF40" s="67">
        <v>1</v>
      </c>
      <c r="AG40" s="67">
        <v>1</v>
      </c>
      <c r="AH40" s="67">
        <v>2</v>
      </c>
      <c r="AI40" s="67">
        <v>2</v>
      </c>
      <c r="AJ40" s="67">
        <v>2</v>
      </c>
      <c r="AK40" s="67">
        <v>2</v>
      </c>
      <c r="AL40" s="67">
        <v>2</v>
      </c>
      <c r="AM40" s="67">
        <v>2</v>
      </c>
      <c r="AN40" s="67">
        <v>2</v>
      </c>
      <c r="AO40" s="67">
        <v>2</v>
      </c>
      <c r="AP40" s="67">
        <v>2</v>
      </c>
      <c r="AQ40" s="67">
        <v>2</v>
      </c>
      <c r="AR40" s="66"/>
      <c r="AS40" s="66"/>
      <c r="AT40" s="65">
        <v>2</v>
      </c>
      <c r="AU40" s="22">
        <v>10</v>
      </c>
      <c r="AV40" s="20"/>
      <c r="AW40" s="20"/>
      <c r="AX40" s="20"/>
      <c r="AY40" s="20"/>
      <c r="AZ40" s="20"/>
      <c r="BA40" s="20"/>
      <c r="BB40" s="20"/>
      <c r="BC40" s="20"/>
      <c r="BD40" s="20"/>
      <c r="BE40" s="24">
        <f>SUM(E40:AU40)</f>
        <v>101</v>
      </c>
      <c r="BF40" s="24"/>
    </row>
    <row r="41" spans="1:58" ht="12.75">
      <c r="A41" s="145"/>
      <c r="B41" s="109"/>
      <c r="C41" s="108"/>
      <c r="D41" s="17" t="s">
        <v>9</v>
      </c>
      <c r="E41" s="24"/>
      <c r="F41" s="24">
        <v>1</v>
      </c>
      <c r="G41" s="24">
        <v>1</v>
      </c>
      <c r="H41" s="24"/>
      <c r="I41" s="24">
        <v>1</v>
      </c>
      <c r="J41" s="24">
        <v>1</v>
      </c>
      <c r="K41" s="24">
        <v>1</v>
      </c>
      <c r="L41" s="24">
        <v>1</v>
      </c>
      <c r="M41" s="24">
        <v>1</v>
      </c>
      <c r="N41" s="24"/>
      <c r="O41" s="24">
        <v>1</v>
      </c>
      <c r="P41" s="24">
        <v>1</v>
      </c>
      <c r="Q41" s="24">
        <v>1</v>
      </c>
      <c r="R41" s="24">
        <v>1</v>
      </c>
      <c r="S41" s="24"/>
      <c r="T41" s="24"/>
      <c r="U41" s="24">
        <v>1</v>
      </c>
      <c r="V41" s="20"/>
      <c r="W41" s="20"/>
      <c r="X41" s="67">
        <v>1</v>
      </c>
      <c r="Y41" s="67">
        <v>1</v>
      </c>
      <c r="Z41" s="67"/>
      <c r="AA41" s="67">
        <v>1</v>
      </c>
      <c r="AB41" s="67"/>
      <c r="AC41" s="67">
        <v>1</v>
      </c>
      <c r="AD41" s="67"/>
      <c r="AE41" s="67"/>
      <c r="AF41" s="67">
        <v>1</v>
      </c>
      <c r="AG41" s="67"/>
      <c r="AH41" s="67">
        <v>1</v>
      </c>
      <c r="AI41" s="67">
        <v>1</v>
      </c>
      <c r="AJ41" s="67">
        <v>1</v>
      </c>
      <c r="AK41" s="67"/>
      <c r="AL41" s="67"/>
      <c r="AM41" s="65"/>
      <c r="AN41" s="65"/>
      <c r="AO41" s="65"/>
      <c r="AP41" s="65">
        <v>1</v>
      </c>
      <c r="AQ41" s="65">
        <v>1</v>
      </c>
      <c r="AR41" s="66"/>
      <c r="AS41" s="66"/>
      <c r="AT41" s="65"/>
      <c r="AU41" s="44"/>
      <c r="AV41" s="20"/>
      <c r="AW41" s="20"/>
      <c r="AX41" s="20"/>
      <c r="AY41" s="20"/>
      <c r="AZ41" s="20"/>
      <c r="BA41" s="20"/>
      <c r="BB41" s="20"/>
      <c r="BC41" s="20"/>
      <c r="BD41" s="20"/>
      <c r="BE41" s="24"/>
      <c r="BF41" s="24">
        <f>SUM(E41:AU41)</f>
        <v>22</v>
      </c>
    </row>
    <row r="42" spans="1:58" ht="12.75">
      <c r="A42" s="145"/>
      <c r="B42" s="109" t="s">
        <v>66</v>
      </c>
      <c r="C42" s="108" t="s">
        <v>67</v>
      </c>
      <c r="D42" s="2" t="s">
        <v>8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44"/>
      <c r="V42" s="20"/>
      <c r="W42" s="20"/>
      <c r="X42" s="67">
        <v>3</v>
      </c>
      <c r="Y42" s="67">
        <v>3</v>
      </c>
      <c r="Z42" s="67">
        <v>3</v>
      </c>
      <c r="AA42" s="67">
        <v>3</v>
      </c>
      <c r="AB42" s="67">
        <v>3</v>
      </c>
      <c r="AC42" s="67">
        <v>3</v>
      </c>
      <c r="AD42" s="67">
        <v>3</v>
      </c>
      <c r="AE42" s="67">
        <v>4</v>
      </c>
      <c r="AF42" s="67">
        <v>3</v>
      </c>
      <c r="AG42" s="67">
        <v>3</v>
      </c>
      <c r="AH42" s="67">
        <v>3</v>
      </c>
      <c r="AI42" s="67">
        <v>3</v>
      </c>
      <c r="AJ42" s="67">
        <v>3</v>
      </c>
      <c r="AK42" s="67">
        <v>3</v>
      </c>
      <c r="AL42" s="67">
        <v>2</v>
      </c>
      <c r="AM42" s="67">
        <v>3</v>
      </c>
      <c r="AN42" s="67">
        <v>3</v>
      </c>
      <c r="AO42" s="67">
        <v>3</v>
      </c>
      <c r="AP42" s="67">
        <v>3</v>
      </c>
      <c r="AQ42" s="67">
        <v>3</v>
      </c>
      <c r="AR42" s="66"/>
      <c r="AS42" s="66"/>
      <c r="AT42" s="65">
        <v>3</v>
      </c>
      <c r="AU42" s="22">
        <v>10</v>
      </c>
      <c r="AV42" s="20"/>
      <c r="AW42" s="20"/>
      <c r="AX42" s="20"/>
      <c r="AY42" s="20"/>
      <c r="AZ42" s="20"/>
      <c r="BA42" s="20"/>
      <c r="BB42" s="20"/>
      <c r="BC42" s="20"/>
      <c r="BD42" s="20"/>
      <c r="BE42" s="24">
        <f>SUM(E42:AU42)</f>
        <v>73</v>
      </c>
      <c r="BF42" s="24"/>
    </row>
    <row r="43" spans="1:58" ht="12.75">
      <c r="A43" s="145"/>
      <c r="B43" s="109"/>
      <c r="C43" s="108"/>
      <c r="D43" s="17" t="s">
        <v>9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44"/>
      <c r="V43" s="20"/>
      <c r="W43" s="20"/>
      <c r="X43" s="67">
        <v>1</v>
      </c>
      <c r="Y43" s="67">
        <v>1</v>
      </c>
      <c r="Z43" s="67">
        <v>1</v>
      </c>
      <c r="AA43" s="67">
        <v>1</v>
      </c>
      <c r="AB43" s="67">
        <v>1</v>
      </c>
      <c r="AC43" s="67">
        <v>1</v>
      </c>
      <c r="AD43" s="67">
        <v>1</v>
      </c>
      <c r="AE43" s="67">
        <v>1</v>
      </c>
      <c r="AF43" s="67">
        <v>1</v>
      </c>
      <c r="AG43" s="67">
        <v>1</v>
      </c>
      <c r="AH43" s="67"/>
      <c r="AI43" s="67">
        <v>1</v>
      </c>
      <c r="AJ43" s="67"/>
      <c r="AK43" s="67">
        <v>1</v>
      </c>
      <c r="AL43" s="67"/>
      <c r="AM43" s="67"/>
      <c r="AN43" s="67"/>
      <c r="AO43" s="67"/>
      <c r="AP43" s="65"/>
      <c r="AQ43" s="65"/>
      <c r="AR43" s="66"/>
      <c r="AS43" s="66"/>
      <c r="AT43" s="65"/>
      <c r="AU43" s="44"/>
      <c r="AV43" s="20"/>
      <c r="AW43" s="20"/>
      <c r="AX43" s="20"/>
      <c r="AY43" s="20"/>
      <c r="AZ43" s="20"/>
      <c r="BA43" s="20"/>
      <c r="BB43" s="20"/>
      <c r="BC43" s="20"/>
      <c r="BD43" s="20"/>
      <c r="BE43" s="24"/>
      <c r="BF43" s="24">
        <f>SUM(E43:AO43)</f>
        <v>12</v>
      </c>
    </row>
    <row r="44" spans="1:58" ht="12.75">
      <c r="A44" s="145"/>
      <c r="B44" s="109" t="s">
        <v>68</v>
      </c>
      <c r="C44" s="108" t="s">
        <v>139</v>
      </c>
      <c r="D44" s="2" t="s">
        <v>8</v>
      </c>
      <c r="E44" s="21">
        <v>3</v>
      </c>
      <c r="F44" s="21">
        <v>4</v>
      </c>
      <c r="G44" s="21">
        <v>3</v>
      </c>
      <c r="H44" s="21">
        <v>3</v>
      </c>
      <c r="I44" s="21">
        <v>4</v>
      </c>
      <c r="J44" s="21">
        <v>4</v>
      </c>
      <c r="K44" s="21">
        <v>4</v>
      </c>
      <c r="L44" s="21">
        <v>3</v>
      </c>
      <c r="M44" s="21">
        <v>4</v>
      </c>
      <c r="N44" s="21">
        <v>3</v>
      </c>
      <c r="O44" s="21">
        <v>3</v>
      </c>
      <c r="P44" s="21">
        <v>4</v>
      </c>
      <c r="Q44" s="21">
        <v>3</v>
      </c>
      <c r="R44" s="21">
        <v>3</v>
      </c>
      <c r="S44" s="21">
        <v>3</v>
      </c>
      <c r="T44" s="21">
        <v>3</v>
      </c>
      <c r="U44" s="44">
        <v>4</v>
      </c>
      <c r="V44" s="20"/>
      <c r="W44" s="20"/>
      <c r="X44" s="67">
        <v>2</v>
      </c>
      <c r="Y44" s="67">
        <v>2</v>
      </c>
      <c r="Z44" s="67">
        <v>2</v>
      </c>
      <c r="AA44" s="67">
        <v>3</v>
      </c>
      <c r="AB44" s="67">
        <v>2</v>
      </c>
      <c r="AC44" s="67">
        <v>2</v>
      </c>
      <c r="AD44" s="67">
        <v>2</v>
      </c>
      <c r="AE44" s="67">
        <v>2</v>
      </c>
      <c r="AF44" s="67">
        <v>2</v>
      </c>
      <c r="AG44" s="67">
        <v>2</v>
      </c>
      <c r="AH44" s="67">
        <v>2</v>
      </c>
      <c r="AI44" s="67">
        <v>2</v>
      </c>
      <c r="AJ44" s="67">
        <v>2</v>
      </c>
      <c r="AK44" s="67">
        <v>2</v>
      </c>
      <c r="AL44" s="67">
        <v>2</v>
      </c>
      <c r="AM44" s="67">
        <v>2</v>
      </c>
      <c r="AN44" s="67">
        <v>2</v>
      </c>
      <c r="AO44" s="67">
        <v>3</v>
      </c>
      <c r="AP44" s="67">
        <v>3</v>
      </c>
      <c r="AQ44" s="65">
        <v>2</v>
      </c>
      <c r="AR44" s="66"/>
      <c r="AS44" s="66"/>
      <c r="AT44" s="65">
        <v>2</v>
      </c>
      <c r="AU44" s="22">
        <v>10</v>
      </c>
      <c r="AV44" s="20"/>
      <c r="AW44" s="20"/>
      <c r="AX44" s="20"/>
      <c r="AY44" s="20"/>
      <c r="AZ44" s="20"/>
      <c r="BA44" s="20"/>
      <c r="BB44" s="20"/>
      <c r="BC44" s="20"/>
      <c r="BD44" s="20"/>
      <c r="BE44" s="24">
        <f>SUM(E44:AU44)</f>
        <v>113</v>
      </c>
      <c r="BF44" s="24"/>
    </row>
    <row r="45" spans="1:58" ht="12.75">
      <c r="A45" s="145"/>
      <c r="B45" s="109"/>
      <c r="C45" s="108"/>
      <c r="D45" s="17" t="s">
        <v>9</v>
      </c>
      <c r="E45" s="24">
        <v>1</v>
      </c>
      <c r="F45" s="24"/>
      <c r="G45" s="24"/>
      <c r="H45" s="24"/>
      <c r="I45" s="24"/>
      <c r="J45" s="24"/>
      <c r="K45" s="24"/>
      <c r="L45" s="24">
        <v>1</v>
      </c>
      <c r="M45" s="24">
        <v>1</v>
      </c>
      <c r="N45" s="24"/>
      <c r="O45" s="24"/>
      <c r="P45" s="24"/>
      <c r="Q45" s="24"/>
      <c r="R45" s="24"/>
      <c r="S45" s="24">
        <v>1</v>
      </c>
      <c r="T45" s="24">
        <v>1</v>
      </c>
      <c r="U45" s="44">
        <v>1</v>
      </c>
      <c r="V45" s="20"/>
      <c r="W45" s="20"/>
      <c r="X45" s="67"/>
      <c r="Y45" s="67"/>
      <c r="Z45" s="67"/>
      <c r="AA45" s="67">
        <v>1</v>
      </c>
      <c r="AB45" s="67">
        <v>1</v>
      </c>
      <c r="AC45" s="67"/>
      <c r="AD45" s="67"/>
      <c r="AE45" s="67">
        <v>1</v>
      </c>
      <c r="AF45" s="67"/>
      <c r="AG45" s="67">
        <v>1</v>
      </c>
      <c r="AH45" s="67"/>
      <c r="AI45" s="67"/>
      <c r="AJ45" s="67">
        <v>1</v>
      </c>
      <c r="AK45" s="67"/>
      <c r="AL45" s="67">
        <v>1</v>
      </c>
      <c r="AM45" s="67"/>
      <c r="AN45" s="67"/>
      <c r="AO45" s="67"/>
      <c r="AP45" s="65"/>
      <c r="AQ45" s="65"/>
      <c r="AR45" s="66"/>
      <c r="AS45" s="66"/>
      <c r="AT45" s="65"/>
      <c r="AU45" s="44"/>
      <c r="AV45" s="20"/>
      <c r="AW45" s="20"/>
      <c r="AX45" s="20"/>
      <c r="AY45" s="20"/>
      <c r="AZ45" s="20"/>
      <c r="BA45" s="20"/>
      <c r="BB45" s="20"/>
      <c r="BC45" s="20"/>
      <c r="BD45" s="20"/>
      <c r="BE45" s="24"/>
      <c r="BF45" s="24">
        <f>SUM(E45:AO45)</f>
        <v>12</v>
      </c>
    </row>
    <row r="46" spans="1:58" ht="12.75">
      <c r="A46" s="145"/>
      <c r="B46" s="109" t="s">
        <v>69</v>
      </c>
      <c r="C46" s="108" t="s">
        <v>70</v>
      </c>
      <c r="D46" s="2" t="s">
        <v>8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44"/>
      <c r="V46" s="20"/>
      <c r="W46" s="20"/>
      <c r="X46" s="65">
        <v>1</v>
      </c>
      <c r="Y46" s="65">
        <v>1</v>
      </c>
      <c r="Z46" s="65">
        <v>2</v>
      </c>
      <c r="AA46" s="65">
        <v>1</v>
      </c>
      <c r="AB46" s="65">
        <v>2</v>
      </c>
      <c r="AC46" s="65">
        <v>2</v>
      </c>
      <c r="AD46" s="65">
        <v>2</v>
      </c>
      <c r="AE46" s="65">
        <v>2</v>
      </c>
      <c r="AF46" s="65">
        <v>2</v>
      </c>
      <c r="AG46" s="65">
        <v>2</v>
      </c>
      <c r="AH46" s="65">
        <v>2</v>
      </c>
      <c r="AI46" s="65">
        <v>2</v>
      </c>
      <c r="AJ46" s="65">
        <v>2</v>
      </c>
      <c r="AK46" s="65">
        <v>2</v>
      </c>
      <c r="AL46" s="65">
        <v>1</v>
      </c>
      <c r="AM46" s="65">
        <v>2</v>
      </c>
      <c r="AN46" s="65">
        <v>2</v>
      </c>
      <c r="AO46" s="65">
        <v>2</v>
      </c>
      <c r="AP46" s="65">
        <v>2</v>
      </c>
      <c r="AQ46" s="65">
        <v>2</v>
      </c>
      <c r="AR46" s="66"/>
      <c r="AS46" s="66"/>
      <c r="AT46" s="65">
        <v>2</v>
      </c>
      <c r="AU46" s="44"/>
      <c r="AV46" s="20"/>
      <c r="AW46" s="20"/>
      <c r="AX46" s="20"/>
      <c r="AY46" s="20"/>
      <c r="AZ46" s="20"/>
      <c r="BA46" s="20"/>
      <c r="BB46" s="20"/>
      <c r="BC46" s="20"/>
      <c r="BD46" s="20"/>
      <c r="BE46" s="24">
        <f>SUM(X46:AT46)</f>
        <v>38</v>
      </c>
      <c r="BF46" s="24"/>
    </row>
    <row r="47" spans="1:58" ht="12.75">
      <c r="A47" s="145"/>
      <c r="B47" s="109"/>
      <c r="C47" s="108"/>
      <c r="D47" s="17" t="s">
        <v>9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44"/>
      <c r="V47" s="20"/>
      <c r="W47" s="20"/>
      <c r="X47" s="65">
        <v>1</v>
      </c>
      <c r="Y47" s="65">
        <v>1</v>
      </c>
      <c r="Z47" s="65">
        <v>1</v>
      </c>
      <c r="AA47" s="65"/>
      <c r="AB47" s="65">
        <v>1</v>
      </c>
      <c r="AC47" s="65"/>
      <c r="AD47" s="65">
        <v>1</v>
      </c>
      <c r="AE47" s="65"/>
      <c r="AF47" s="65"/>
      <c r="AG47" s="65"/>
      <c r="AH47" s="65"/>
      <c r="AI47" s="65">
        <v>1</v>
      </c>
      <c r="AJ47" s="65"/>
      <c r="AK47" s="65"/>
      <c r="AL47" s="65">
        <v>1</v>
      </c>
      <c r="AM47" s="65"/>
      <c r="AN47" s="65"/>
      <c r="AO47" s="65">
        <v>1</v>
      </c>
      <c r="AP47" s="65"/>
      <c r="AQ47" s="65">
        <v>1</v>
      </c>
      <c r="AR47" s="66"/>
      <c r="AS47" s="66"/>
      <c r="AT47" s="65">
        <v>1</v>
      </c>
      <c r="AU47" s="44"/>
      <c r="AV47" s="20"/>
      <c r="AW47" s="20"/>
      <c r="AX47" s="20"/>
      <c r="AY47" s="20"/>
      <c r="AZ47" s="20"/>
      <c r="BA47" s="20"/>
      <c r="BB47" s="20"/>
      <c r="BC47" s="20"/>
      <c r="BD47" s="20"/>
      <c r="BE47" s="24"/>
      <c r="BF47" s="24">
        <f>SUM(X47:AT47)</f>
        <v>10</v>
      </c>
    </row>
    <row r="48" spans="1:58" ht="12.75">
      <c r="A48" s="145"/>
      <c r="B48" s="109" t="s">
        <v>78</v>
      </c>
      <c r="C48" s="136" t="s">
        <v>101</v>
      </c>
      <c r="D48" s="2" t="s">
        <v>8</v>
      </c>
      <c r="E48" s="21">
        <v>3</v>
      </c>
      <c r="F48" s="21">
        <v>2</v>
      </c>
      <c r="G48" s="21">
        <v>2</v>
      </c>
      <c r="H48" s="21">
        <v>3</v>
      </c>
      <c r="I48" s="21">
        <v>2</v>
      </c>
      <c r="J48" s="21">
        <v>3</v>
      </c>
      <c r="K48" s="21">
        <v>3</v>
      </c>
      <c r="L48" s="21">
        <v>3</v>
      </c>
      <c r="M48" s="21">
        <v>3</v>
      </c>
      <c r="N48" s="21">
        <v>2</v>
      </c>
      <c r="O48" s="21">
        <v>2</v>
      </c>
      <c r="P48" s="21">
        <v>2</v>
      </c>
      <c r="Q48" s="21">
        <v>2</v>
      </c>
      <c r="R48" s="21">
        <v>2</v>
      </c>
      <c r="S48" s="21">
        <v>2</v>
      </c>
      <c r="T48" s="21">
        <v>3</v>
      </c>
      <c r="U48" s="21">
        <v>3</v>
      </c>
      <c r="V48" s="20"/>
      <c r="W48" s="20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6"/>
      <c r="AS48" s="66"/>
      <c r="AT48" s="65"/>
      <c r="AU48" s="44"/>
      <c r="AV48" s="20"/>
      <c r="AW48" s="20"/>
      <c r="AX48" s="20"/>
      <c r="AY48" s="20"/>
      <c r="AZ48" s="20"/>
      <c r="BA48" s="20"/>
      <c r="BB48" s="20"/>
      <c r="BC48" s="20"/>
      <c r="BD48" s="20"/>
      <c r="BE48" s="24">
        <f>SUM(E48:AT48)</f>
        <v>42</v>
      </c>
      <c r="BF48" s="24"/>
    </row>
    <row r="49" spans="1:58" ht="12.75">
      <c r="A49" s="145"/>
      <c r="B49" s="109"/>
      <c r="C49" s="137"/>
      <c r="D49" s="17" t="s">
        <v>9</v>
      </c>
      <c r="E49" s="21"/>
      <c r="F49" s="21">
        <v>1</v>
      </c>
      <c r="G49" s="21"/>
      <c r="H49" s="21">
        <v>1</v>
      </c>
      <c r="I49" s="21"/>
      <c r="J49" s="21">
        <v>1</v>
      </c>
      <c r="K49" s="21"/>
      <c r="L49" s="21"/>
      <c r="M49" s="21"/>
      <c r="N49" s="21">
        <v>1</v>
      </c>
      <c r="O49" s="21">
        <v>1</v>
      </c>
      <c r="P49" s="21">
        <v>1</v>
      </c>
      <c r="Q49" s="21"/>
      <c r="R49" s="21">
        <v>1</v>
      </c>
      <c r="S49" s="21">
        <v>1</v>
      </c>
      <c r="T49" s="21">
        <v>1</v>
      </c>
      <c r="U49" s="44">
        <v>1</v>
      </c>
      <c r="V49" s="20"/>
      <c r="W49" s="20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5"/>
      <c r="AQ49" s="65"/>
      <c r="AR49" s="66"/>
      <c r="AS49" s="66"/>
      <c r="AT49" s="65"/>
      <c r="AU49" s="44"/>
      <c r="AV49" s="20"/>
      <c r="AW49" s="20"/>
      <c r="AX49" s="20"/>
      <c r="AY49" s="20"/>
      <c r="AZ49" s="20"/>
      <c r="BA49" s="20"/>
      <c r="BB49" s="20"/>
      <c r="BC49" s="20"/>
      <c r="BD49" s="20"/>
      <c r="BE49" s="24"/>
      <c r="BF49" s="24">
        <f>SUM(E49:AT49)</f>
        <v>10</v>
      </c>
    </row>
    <row r="50" spans="1:58" ht="12.75">
      <c r="A50" s="145"/>
      <c r="B50" s="109" t="s">
        <v>79</v>
      </c>
      <c r="C50" s="136" t="s">
        <v>77</v>
      </c>
      <c r="D50" s="2" t="s">
        <v>8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44"/>
      <c r="V50" s="20"/>
      <c r="W50" s="20"/>
      <c r="X50" s="67">
        <v>1</v>
      </c>
      <c r="Y50" s="67">
        <v>1</v>
      </c>
      <c r="Z50" s="67">
        <v>1</v>
      </c>
      <c r="AA50" s="67">
        <v>1</v>
      </c>
      <c r="AB50" s="67">
        <v>1</v>
      </c>
      <c r="AC50" s="67">
        <v>1</v>
      </c>
      <c r="AD50" s="67">
        <v>1</v>
      </c>
      <c r="AE50" s="67">
        <v>1</v>
      </c>
      <c r="AF50" s="67">
        <v>1</v>
      </c>
      <c r="AG50" s="67">
        <v>1</v>
      </c>
      <c r="AH50" s="67">
        <v>1</v>
      </c>
      <c r="AI50" s="67">
        <v>1</v>
      </c>
      <c r="AJ50" s="67">
        <v>1</v>
      </c>
      <c r="AK50" s="67">
        <v>1</v>
      </c>
      <c r="AL50" s="67">
        <v>1</v>
      </c>
      <c r="AM50" s="67">
        <v>1</v>
      </c>
      <c r="AN50" s="67">
        <v>2</v>
      </c>
      <c r="AO50" s="67">
        <v>1</v>
      </c>
      <c r="AP50" s="67">
        <v>1</v>
      </c>
      <c r="AQ50" s="67">
        <v>1</v>
      </c>
      <c r="AR50" s="66"/>
      <c r="AS50" s="66"/>
      <c r="AT50" s="65">
        <v>1</v>
      </c>
      <c r="AU50" s="44"/>
      <c r="AV50" s="20"/>
      <c r="AW50" s="20"/>
      <c r="AX50" s="20"/>
      <c r="AY50" s="20"/>
      <c r="AZ50" s="20"/>
      <c r="BA50" s="20"/>
      <c r="BB50" s="20"/>
      <c r="BC50" s="20"/>
      <c r="BD50" s="20"/>
      <c r="BE50" s="24">
        <f>SUM(X50:AT50)</f>
        <v>22</v>
      </c>
      <c r="BF50" s="24"/>
    </row>
    <row r="51" spans="1:58" ht="12.75">
      <c r="A51" s="145"/>
      <c r="B51" s="109"/>
      <c r="C51" s="137"/>
      <c r="D51" s="17" t="s">
        <v>9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44"/>
      <c r="V51" s="20"/>
      <c r="W51" s="20"/>
      <c r="X51" s="67"/>
      <c r="Y51" s="67"/>
      <c r="Z51" s="67">
        <v>1</v>
      </c>
      <c r="AA51" s="67">
        <v>1</v>
      </c>
      <c r="AB51" s="67">
        <v>1</v>
      </c>
      <c r="AC51" s="67">
        <v>1</v>
      </c>
      <c r="AD51" s="67">
        <v>1</v>
      </c>
      <c r="AE51" s="67">
        <v>1</v>
      </c>
      <c r="AF51" s="67"/>
      <c r="AG51" s="67"/>
      <c r="AH51" s="67"/>
      <c r="AI51" s="67">
        <v>1</v>
      </c>
      <c r="AJ51" s="67"/>
      <c r="AK51" s="67"/>
      <c r="AL51" s="67"/>
      <c r="AM51" s="67">
        <v>1</v>
      </c>
      <c r="AN51" s="67"/>
      <c r="AO51" s="67"/>
      <c r="AP51" s="65"/>
      <c r="AQ51" s="65">
        <v>1</v>
      </c>
      <c r="AR51" s="66"/>
      <c r="AS51" s="66"/>
      <c r="AT51" s="65">
        <v>1</v>
      </c>
      <c r="AU51" s="44"/>
      <c r="AV51" s="20"/>
      <c r="AW51" s="20"/>
      <c r="AX51" s="20"/>
      <c r="AY51" s="20"/>
      <c r="AZ51" s="20"/>
      <c r="BA51" s="20"/>
      <c r="BB51" s="20"/>
      <c r="BC51" s="20"/>
      <c r="BD51" s="20"/>
      <c r="BE51" s="24"/>
      <c r="BF51" s="24">
        <f>SUM(X51:AT51)</f>
        <v>10</v>
      </c>
    </row>
    <row r="52" spans="1:58" ht="12.75">
      <c r="A52" s="145"/>
      <c r="B52" s="109" t="s">
        <v>71</v>
      </c>
      <c r="C52" s="108" t="s">
        <v>72</v>
      </c>
      <c r="D52" s="2" t="s">
        <v>8</v>
      </c>
      <c r="E52" s="21">
        <v>3</v>
      </c>
      <c r="F52" s="21">
        <v>3</v>
      </c>
      <c r="G52" s="21">
        <v>4</v>
      </c>
      <c r="H52" s="21">
        <v>3</v>
      </c>
      <c r="I52" s="21">
        <v>4</v>
      </c>
      <c r="J52" s="21">
        <v>3</v>
      </c>
      <c r="K52" s="21">
        <v>4</v>
      </c>
      <c r="L52" s="21">
        <v>4</v>
      </c>
      <c r="M52" s="21">
        <v>3</v>
      </c>
      <c r="N52" s="21">
        <v>4</v>
      </c>
      <c r="O52" s="21">
        <v>4</v>
      </c>
      <c r="P52" s="21">
        <v>4</v>
      </c>
      <c r="Q52" s="21">
        <v>4</v>
      </c>
      <c r="R52" s="21">
        <v>4</v>
      </c>
      <c r="S52" s="21">
        <v>4</v>
      </c>
      <c r="T52" s="21">
        <v>4</v>
      </c>
      <c r="U52" s="44">
        <v>4</v>
      </c>
      <c r="V52" s="20"/>
      <c r="W52" s="20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5"/>
      <c r="AN52" s="65"/>
      <c r="AO52" s="65"/>
      <c r="AP52" s="65"/>
      <c r="AQ52" s="65"/>
      <c r="AR52" s="66"/>
      <c r="AS52" s="66"/>
      <c r="AT52" s="65"/>
      <c r="AU52" s="44"/>
      <c r="AV52" s="20"/>
      <c r="AW52" s="20"/>
      <c r="AX52" s="20"/>
      <c r="AY52" s="20"/>
      <c r="AZ52" s="20"/>
      <c r="BA52" s="20"/>
      <c r="BB52" s="20"/>
      <c r="BC52" s="20"/>
      <c r="BD52" s="20"/>
      <c r="BE52" s="24">
        <f>SUM(E52:U52)</f>
        <v>63</v>
      </c>
      <c r="BF52" s="24"/>
    </row>
    <row r="53" spans="1:58" ht="12.75">
      <c r="A53" s="145"/>
      <c r="B53" s="109"/>
      <c r="C53" s="108"/>
      <c r="D53" s="17" t="s">
        <v>9</v>
      </c>
      <c r="E53" s="21"/>
      <c r="F53" s="21"/>
      <c r="G53" s="21"/>
      <c r="H53" s="21"/>
      <c r="I53" s="21"/>
      <c r="J53" s="21">
        <v>1</v>
      </c>
      <c r="K53" s="21">
        <v>1</v>
      </c>
      <c r="L53" s="21"/>
      <c r="M53" s="21">
        <v>1</v>
      </c>
      <c r="N53" s="21">
        <v>1</v>
      </c>
      <c r="O53" s="21"/>
      <c r="P53" s="21">
        <v>1</v>
      </c>
      <c r="Q53" s="21"/>
      <c r="R53" s="21">
        <v>1</v>
      </c>
      <c r="S53" s="21"/>
      <c r="T53" s="21">
        <v>1</v>
      </c>
      <c r="U53" s="44">
        <v>1</v>
      </c>
      <c r="V53" s="20"/>
      <c r="W53" s="20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5"/>
      <c r="AN53" s="65"/>
      <c r="AO53" s="65"/>
      <c r="AP53" s="65"/>
      <c r="AQ53" s="65"/>
      <c r="AR53" s="66"/>
      <c r="AS53" s="66"/>
      <c r="AT53" s="65"/>
      <c r="AU53" s="44"/>
      <c r="AV53" s="20"/>
      <c r="AW53" s="20"/>
      <c r="AX53" s="20"/>
      <c r="AY53" s="20"/>
      <c r="AZ53" s="20"/>
      <c r="BA53" s="20"/>
      <c r="BB53" s="20"/>
      <c r="BC53" s="20"/>
      <c r="BD53" s="20"/>
      <c r="BE53" s="24"/>
      <c r="BF53" s="24">
        <f>SUM(E53:T53)</f>
        <v>7</v>
      </c>
    </row>
    <row r="54" spans="1:58" ht="12.75">
      <c r="A54" s="145"/>
      <c r="B54" s="109" t="s">
        <v>102</v>
      </c>
      <c r="C54" s="108" t="s">
        <v>103</v>
      </c>
      <c r="D54" s="2" t="s">
        <v>8</v>
      </c>
      <c r="E54" s="21"/>
      <c r="F54" s="21"/>
      <c r="G54" s="21"/>
      <c r="H54" s="21"/>
      <c r="I54" s="21"/>
      <c r="J54" s="21"/>
      <c r="K54" s="21"/>
      <c r="L54" s="21"/>
      <c r="M54" s="24"/>
      <c r="N54" s="24"/>
      <c r="O54" s="24"/>
      <c r="P54" s="24"/>
      <c r="Q54" s="24"/>
      <c r="R54" s="24"/>
      <c r="S54" s="24"/>
      <c r="T54" s="24"/>
      <c r="U54" s="44"/>
      <c r="V54" s="20"/>
      <c r="W54" s="20"/>
      <c r="X54" s="67">
        <v>2</v>
      </c>
      <c r="Y54" s="67">
        <v>2</v>
      </c>
      <c r="Z54" s="67">
        <v>2</v>
      </c>
      <c r="AA54" s="67">
        <v>2</v>
      </c>
      <c r="AB54" s="67">
        <v>2</v>
      </c>
      <c r="AC54" s="67">
        <v>1</v>
      </c>
      <c r="AD54" s="67">
        <v>2</v>
      </c>
      <c r="AE54" s="67">
        <v>2</v>
      </c>
      <c r="AF54" s="67">
        <v>1</v>
      </c>
      <c r="AG54" s="67">
        <v>1</v>
      </c>
      <c r="AH54" s="67">
        <v>1</v>
      </c>
      <c r="AI54" s="67">
        <v>2</v>
      </c>
      <c r="AJ54" s="67">
        <v>1</v>
      </c>
      <c r="AK54" s="67">
        <v>2</v>
      </c>
      <c r="AL54" s="67">
        <v>1</v>
      </c>
      <c r="AM54" s="67">
        <v>2</v>
      </c>
      <c r="AN54" s="67">
        <v>2</v>
      </c>
      <c r="AO54" s="67">
        <v>1</v>
      </c>
      <c r="AP54" s="67">
        <v>1</v>
      </c>
      <c r="AQ54" s="67">
        <v>1</v>
      </c>
      <c r="AR54" s="66"/>
      <c r="AS54" s="66"/>
      <c r="AT54" s="65">
        <v>1</v>
      </c>
      <c r="AU54" s="44"/>
      <c r="AV54" s="20"/>
      <c r="AW54" s="20"/>
      <c r="AX54" s="20"/>
      <c r="AY54" s="20"/>
      <c r="AZ54" s="20"/>
      <c r="BA54" s="20"/>
      <c r="BB54" s="20"/>
      <c r="BC54" s="20"/>
      <c r="BD54" s="20"/>
      <c r="BE54" s="24">
        <f>SUM(X54:AT54)</f>
        <v>32</v>
      </c>
      <c r="BF54" s="24"/>
    </row>
    <row r="55" spans="1:58" ht="12.75">
      <c r="A55" s="145"/>
      <c r="B55" s="109"/>
      <c r="C55" s="108"/>
      <c r="D55" s="17" t="s">
        <v>9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44"/>
      <c r="V55" s="20"/>
      <c r="W55" s="20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5"/>
      <c r="AQ55" s="65"/>
      <c r="AR55" s="66"/>
      <c r="AS55" s="66"/>
      <c r="AT55" s="65"/>
      <c r="AU55" s="44"/>
      <c r="AV55" s="20"/>
      <c r="AW55" s="20"/>
      <c r="AX55" s="20"/>
      <c r="AY55" s="20"/>
      <c r="AZ55" s="20"/>
      <c r="BA55" s="20"/>
      <c r="BB55" s="20"/>
      <c r="BC55" s="20"/>
      <c r="BD55" s="20"/>
      <c r="BE55" s="24"/>
      <c r="BF55" s="24">
        <f>SUM(X55:AO55)</f>
        <v>0</v>
      </c>
    </row>
    <row r="56" spans="1:58" ht="12.75">
      <c r="A56" s="145"/>
      <c r="B56" s="158" t="s">
        <v>16</v>
      </c>
      <c r="C56" s="117" t="s">
        <v>17</v>
      </c>
      <c r="D56" s="27" t="s">
        <v>8</v>
      </c>
      <c r="E56" s="26">
        <f>SUM(E58)</f>
        <v>0</v>
      </c>
      <c r="F56" s="26">
        <f aca="true" t="shared" si="6" ref="F56:AT56">SUM(F58)</f>
        <v>0</v>
      </c>
      <c r="G56" s="26">
        <f t="shared" si="6"/>
        <v>0</v>
      </c>
      <c r="H56" s="26">
        <f t="shared" si="6"/>
        <v>0</v>
      </c>
      <c r="I56" s="26">
        <f t="shared" si="6"/>
        <v>0</v>
      </c>
      <c r="J56" s="26">
        <f t="shared" si="6"/>
        <v>0</v>
      </c>
      <c r="K56" s="26">
        <f t="shared" si="6"/>
        <v>0</v>
      </c>
      <c r="L56" s="26">
        <f t="shared" si="6"/>
        <v>0</v>
      </c>
      <c r="M56" s="26">
        <f t="shared" si="6"/>
        <v>0</v>
      </c>
      <c r="N56" s="26">
        <f t="shared" si="6"/>
        <v>0</v>
      </c>
      <c r="O56" s="26">
        <f t="shared" si="6"/>
        <v>0</v>
      </c>
      <c r="P56" s="26">
        <f t="shared" si="6"/>
        <v>0</v>
      </c>
      <c r="Q56" s="26">
        <f t="shared" si="6"/>
        <v>0</v>
      </c>
      <c r="R56" s="26">
        <f t="shared" si="6"/>
        <v>0</v>
      </c>
      <c r="S56" s="26">
        <f t="shared" si="6"/>
        <v>0</v>
      </c>
      <c r="T56" s="26">
        <f t="shared" si="6"/>
        <v>0</v>
      </c>
      <c r="U56" s="26">
        <f>SUM(U58)</f>
        <v>0</v>
      </c>
      <c r="V56" s="20"/>
      <c r="W56" s="20"/>
      <c r="X56" s="26">
        <f t="shared" si="6"/>
        <v>13</v>
      </c>
      <c r="Y56" s="26">
        <f t="shared" si="6"/>
        <v>13</v>
      </c>
      <c r="Z56" s="26">
        <f t="shared" si="6"/>
        <v>12</v>
      </c>
      <c r="AA56" s="26">
        <f t="shared" si="6"/>
        <v>14</v>
      </c>
      <c r="AB56" s="26">
        <f t="shared" si="6"/>
        <v>14</v>
      </c>
      <c r="AC56" s="26">
        <f t="shared" si="6"/>
        <v>13</v>
      </c>
      <c r="AD56" s="26">
        <f t="shared" si="6"/>
        <v>13</v>
      </c>
      <c r="AE56" s="26">
        <f t="shared" si="6"/>
        <v>14</v>
      </c>
      <c r="AF56" s="26">
        <f t="shared" si="6"/>
        <v>13</v>
      </c>
      <c r="AG56" s="26">
        <f t="shared" si="6"/>
        <v>14</v>
      </c>
      <c r="AH56" s="26">
        <f t="shared" si="6"/>
        <v>13</v>
      </c>
      <c r="AI56" s="26">
        <f t="shared" si="6"/>
        <v>14</v>
      </c>
      <c r="AJ56" s="26">
        <f t="shared" si="6"/>
        <v>13</v>
      </c>
      <c r="AK56" s="26">
        <f t="shared" si="6"/>
        <v>14</v>
      </c>
      <c r="AL56" s="26">
        <f t="shared" si="6"/>
        <v>14</v>
      </c>
      <c r="AM56" s="26">
        <f t="shared" si="6"/>
        <v>13</v>
      </c>
      <c r="AN56" s="26">
        <f t="shared" si="6"/>
        <v>13</v>
      </c>
      <c r="AO56" s="26">
        <f t="shared" si="6"/>
        <v>12</v>
      </c>
      <c r="AP56" s="26">
        <f t="shared" si="6"/>
        <v>12</v>
      </c>
      <c r="AQ56" s="26">
        <f t="shared" si="6"/>
        <v>12</v>
      </c>
      <c r="AR56" s="40"/>
      <c r="AS56" s="40"/>
      <c r="AT56" s="26">
        <f t="shared" si="6"/>
        <v>13</v>
      </c>
      <c r="AU56" s="26">
        <f>SUM(AU58)</f>
        <v>6</v>
      </c>
      <c r="AV56" s="20"/>
      <c r="AW56" s="20"/>
      <c r="AX56" s="20"/>
      <c r="AY56" s="20"/>
      <c r="AZ56" s="20"/>
      <c r="BA56" s="20"/>
      <c r="BB56" s="20"/>
      <c r="BC56" s="20"/>
      <c r="BD56" s="20"/>
      <c r="BE56" s="26">
        <f>SUM(X56:AU56)</f>
        <v>282</v>
      </c>
      <c r="BF56" s="26"/>
    </row>
    <row r="57" spans="1:58" ht="12.75">
      <c r="A57" s="145"/>
      <c r="B57" s="158"/>
      <c r="C57" s="117"/>
      <c r="D57" s="27" t="s">
        <v>9</v>
      </c>
      <c r="E57" s="26">
        <f>SUM(E59)</f>
        <v>0</v>
      </c>
      <c r="F57" s="26">
        <f aca="true" t="shared" si="7" ref="F57:AT57">SUM(F59)</f>
        <v>0</v>
      </c>
      <c r="G57" s="26">
        <f t="shared" si="7"/>
        <v>0</v>
      </c>
      <c r="H57" s="26">
        <f t="shared" si="7"/>
        <v>0</v>
      </c>
      <c r="I57" s="26">
        <f t="shared" si="7"/>
        <v>0</v>
      </c>
      <c r="J57" s="26">
        <f t="shared" si="7"/>
        <v>0</v>
      </c>
      <c r="K57" s="26">
        <f t="shared" si="7"/>
        <v>0</v>
      </c>
      <c r="L57" s="26">
        <f t="shared" si="7"/>
        <v>0</v>
      </c>
      <c r="M57" s="26">
        <f t="shared" si="7"/>
        <v>0</v>
      </c>
      <c r="N57" s="26">
        <f t="shared" si="7"/>
        <v>0</v>
      </c>
      <c r="O57" s="26">
        <f t="shared" si="7"/>
        <v>0</v>
      </c>
      <c r="P57" s="26">
        <f t="shared" si="7"/>
        <v>0</v>
      </c>
      <c r="Q57" s="26">
        <f t="shared" si="7"/>
        <v>0</v>
      </c>
      <c r="R57" s="26">
        <f t="shared" si="7"/>
        <v>0</v>
      </c>
      <c r="S57" s="26">
        <f t="shared" si="7"/>
        <v>0</v>
      </c>
      <c r="T57" s="26">
        <f t="shared" si="7"/>
        <v>0</v>
      </c>
      <c r="U57" s="26">
        <f>SUM(U59)</f>
        <v>0</v>
      </c>
      <c r="V57" s="20"/>
      <c r="W57" s="20"/>
      <c r="X57" s="26">
        <f t="shared" si="7"/>
        <v>2</v>
      </c>
      <c r="Y57" s="26">
        <f t="shared" si="7"/>
        <v>2</v>
      </c>
      <c r="Z57" s="26">
        <f t="shared" si="7"/>
        <v>2</v>
      </c>
      <c r="AA57" s="26">
        <f t="shared" si="7"/>
        <v>2</v>
      </c>
      <c r="AB57" s="26">
        <f t="shared" si="7"/>
        <v>2</v>
      </c>
      <c r="AC57" s="26">
        <f t="shared" si="7"/>
        <v>2</v>
      </c>
      <c r="AD57" s="26">
        <f t="shared" si="7"/>
        <v>2</v>
      </c>
      <c r="AE57" s="26">
        <f t="shared" si="7"/>
        <v>2</v>
      </c>
      <c r="AF57" s="26">
        <f t="shared" si="7"/>
        <v>2</v>
      </c>
      <c r="AG57" s="26">
        <f t="shared" si="7"/>
        <v>2</v>
      </c>
      <c r="AH57" s="26">
        <f t="shared" si="7"/>
        <v>2</v>
      </c>
      <c r="AI57" s="26">
        <f t="shared" si="7"/>
        <v>2</v>
      </c>
      <c r="AJ57" s="26">
        <f t="shared" si="7"/>
        <v>1</v>
      </c>
      <c r="AK57" s="26">
        <f t="shared" si="7"/>
        <v>2</v>
      </c>
      <c r="AL57" s="26">
        <f t="shared" si="7"/>
        <v>2</v>
      </c>
      <c r="AM57" s="26">
        <f t="shared" si="7"/>
        <v>2</v>
      </c>
      <c r="AN57" s="26">
        <f t="shared" si="7"/>
        <v>2</v>
      </c>
      <c r="AO57" s="26">
        <f t="shared" si="7"/>
        <v>2</v>
      </c>
      <c r="AP57" s="26">
        <f t="shared" si="7"/>
        <v>2</v>
      </c>
      <c r="AQ57" s="26">
        <f t="shared" si="7"/>
        <v>2</v>
      </c>
      <c r="AR57" s="40"/>
      <c r="AS57" s="40"/>
      <c r="AT57" s="26">
        <f t="shared" si="7"/>
        <v>1</v>
      </c>
      <c r="AU57" s="26">
        <f>SUM(AU59)</f>
        <v>0</v>
      </c>
      <c r="AV57" s="20"/>
      <c r="AW57" s="20"/>
      <c r="AX57" s="20"/>
      <c r="AY57" s="20"/>
      <c r="AZ57" s="20"/>
      <c r="BA57" s="20"/>
      <c r="BB57" s="20"/>
      <c r="BC57" s="20"/>
      <c r="BD57" s="20"/>
      <c r="BE57" s="26"/>
      <c r="BF57" s="26">
        <f>SUM(X57:AU57)</f>
        <v>40</v>
      </c>
    </row>
    <row r="58" spans="1:58" ht="12.75">
      <c r="A58" s="145"/>
      <c r="B58" s="138" t="s">
        <v>28</v>
      </c>
      <c r="C58" s="106" t="s">
        <v>73</v>
      </c>
      <c r="D58" s="15" t="s">
        <v>8</v>
      </c>
      <c r="E58" s="26">
        <f>SUM(E60,E62)</f>
        <v>0</v>
      </c>
      <c r="F58" s="26">
        <f aca="true" t="shared" si="8" ref="F58:AT59">SUM(F60,F62)</f>
        <v>0</v>
      </c>
      <c r="G58" s="26">
        <f t="shared" si="8"/>
        <v>0</v>
      </c>
      <c r="H58" s="26">
        <f t="shared" si="8"/>
        <v>0</v>
      </c>
      <c r="I58" s="26">
        <f t="shared" si="8"/>
        <v>0</v>
      </c>
      <c r="J58" s="26">
        <f t="shared" si="8"/>
        <v>0</v>
      </c>
      <c r="K58" s="26">
        <f t="shared" si="8"/>
        <v>0</v>
      </c>
      <c r="L58" s="26">
        <f t="shared" si="8"/>
        <v>0</v>
      </c>
      <c r="M58" s="26">
        <f t="shared" si="8"/>
        <v>0</v>
      </c>
      <c r="N58" s="26">
        <f t="shared" si="8"/>
        <v>0</v>
      </c>
      <c r="O58" s="26">
        <f t="shared" si="8"/>
        <v>0</v>
      </c>
      <c r="P58" s="26">
        <f t="shared" si="8"/>
        <v>0</v>
      </c>
      <c r="Q58" s="26">
        <f t="shared" si="8"/>
        <v>0</v>
      </c>
      <c r="R58" s="26">
        <f t="shared" si="8"/>
        <v>0</v>
      </c>
      <c r="S58" s="26">
        <f t="shared" si="8"/>
        <v>0</v>
      </c>
      <c r="T58" s="26">
        <f t="shared" si="8"/>
        <v>0</v>
      </c>
      <c r="U58" s="26">
        <f>SUM(U60,U62)</f>
        <v>0</v>
      </c>
      <c r="V58" s="20"/>
      <c r="W58" s="20"/>
      <c r="X58" s="26">
        <f t="shared" si="8"/>
        <v>13</v>
      </c>
      <c r="Y58" s="26">
        <f t="shared" si="8"/>
        <v>13</v>
      </c>
      <c r="Z58" s="26">
        <f t="shared" si="8"/>
        <v>12</v>
      </c>
      <c r="AA58" s="26">
        <f t="shared" si="8"/>
        <v>14</v>
      </c>
      <c r="AB58" s="26">
        <f t="shared" si="8"/>
        <v>14</v>
      </c>
      <c r="AC58" s="26">
        <f t="shared" si="8"/>
        <v>13</v>
      </c>
      <c r="AD58" s="26">
        <f t="shared" si="8"/>
        <v>13</v>
      </c>
      <c r="AE58" s="26">
        <f t="shared" si="8"/>
        <v>14</v>
      </c>
      <c r="AF58" s="26">
        <f t="shared" si="8"/>
        <v>13</v>
      </c>
      <c r="AG58" s="26">
        <f t="shared" si="8"/>
        <v>14</v>
      </c>
      <c r="AH58" s="26">
        <f t="shared" si="8"/>
        <v>13</v>
      </c>
      <c r="AI58" s="26">
        <f t="shared" si="8"/>
        <v>14</v>
      </c>
      <c r="AJ58" s="26">
        <f t="shared" si="8"/>
        <v>13</v>
      </c>
      <c r="AK58" s="26">
        <f t="shared" si="8"/>
        <v>14</v>
      </c>
      <c r="AL58" s="26">
        <f t="shared" si="8"/>
        <v>14</v>
      </c>
      <c r="AM58" s="26">
        <f t="shared" si="8"/>
        <v>13</v>
      </c>
      <c r="AN58" s="26">
        <f t="shared" si="8"/>
        <v>13</v>
      </c>
      <c r="AO58" s="26">
        <f t="shared" si="8"/>
        <v>12</v>
      </c>
      <c r="AP58" s="26">
        <f t="shared" si="8"/>
        <v>12</v>
      </c>
      <c r="AQ58" s="26">
        <f t="shared" si="8"/>
        <v>12</v>
      </c>
      <c r="AR58" s="40"/>
      <c r="AS58" s="40"/>
      <c r="AT58" s="26">
        <f t="shared" si="8"/>
        <v>13</v>
      </c>
      <c r="AU58" s="26">
        <f>SUM(AU60,AU62)</f>
        <v>6</v>
      </c>
      <c r="AV58" s="20"/>
      <c r="AW58" s="20"/>
      <c r="AX58" s="20"/>
      <c r="AY58" s="20"/>
      <c r="AZ58" s="20"/>
      <c r="BA58" s="20"/>
      <c r="BB58" s="20"/>
      <c r="BC58" s="20"/>
      <c r="BD58" s="20"/>
      <c r="BE58" s="26">
        <f>SUM(X58:AU58)</f>
        <v>282</v>
      </c>
      <c r="BF58" s="26"/>
    </row>
    <row r="59" spans="1:58" ht="12.75">
      <c r="A59" s="145"/>
      <c r="B59" s="139"/>
      <c r="C59" s="107"/>
      <c r="D59" s="15" t="s">
        <v>9</v>
      </c>
      <c r="E59" s="26">
        <f>SUM(E61,E63)</f>
        <v>0</v>
      </c>
      <c r="F59" s="26">
        <f t="shared" si="8"/>
        <v>0</v>
      </c>
      <c r="G59" s="26">
        <f t="shared" si="8"/>
        <v>0</v>
      </c>
      <c r="H59" s="26">
        <f t="shared" si="8"/>
        <v>0</v>
      </c>
      <c r="I59" s="26">
        <f t="shared" si="8"/>
        <v>0</v>
      </c>
      <c r="J59" s="26">
        <f t="shared" si="8"/>
        <v>0</v>
      </c>
      <c r="K59" s="26">
        <f t="shared" si="8"/>
        <v>0</v>
      </c>
      <c r="L59" s="26">
        <f t="shared" si="8"/>
        <v>0</v>
      </c>
      <c r="M59" s="26">
        <f t="shared" si="8"/>
        <v>0</v>
      </c>
      <c r="N59" s="26">
        <f t="shared" si="8"/>
        <v>0</v>
      </c>
      <c r="O59" s="26">
        <f t="shared" si="8"/>
        <v>0</v>
      </c>
      <c r="P59" s="26">
        <f t="shared" si="8"/>
        <v>0</v>
      </c>
      <c r="Q59" s="26">
        <f t="shared" si="8"/>
        <v>0</v>
      </c>
      <c r="R59" s="26">
        <f t="shared" si="8"/>
        <v>0</v>
      </c>
      <c r="S59" s="26">
        <f t="shared" si="8"/>
        <v>0</v>
      </c>
      <c r="T59" s="26">
        <f t="shared" si="8"/>
        <v>0</v>
      </c>
      <c r="U59" s="26">
        <f>SUM(U61,U63)</f>
        <v>0</v>
      </c>
      <c r="V59" s="20"/>
      <c r="W59" s="20"/>
      <c r="X59" s="26">
        <f t="shared" si="8"/>
        <v>2</v>
      </c>
      <c r="Y59" s="26">
        <f t="shared" si="8"/>
        <v>2</v>
      </c>
      <c r="Z59" s="26">
        <f t="shared" si="8"/>
        <v>2</v>
      </c>
      <c r="AA59" s="26">
        <f t="shared" si="8"/>
        <v>2</v>
      </c>
      <c r="AB59" s="26">
        <f t="shared" si="8"/>
        <v>2</v>
      </c>
      <c r="AC59" s="26">
        <f t="shared" si="8"/>
        <v>2</v>
      </c>
      <c r="AD59" s="26">
        <f t="shared" si="8"/>
        <v>2</v>
      </c>
      <c r="AE59" s="26">
        <f t="shared" si="8"/>
        <v>2</v>
      </c>
      <c r="AF59" s="26">
        <f t="shared" si="8"/>
        <v>2</v>
      </c>
      <c r="AG59" s="26">
        <f t="shared" si="8"/>
        <v>2</v>
      </c>
      <c r="AH59" s="26">
        <f t="shared" si="8"/>
        <v>2</v>
      </c>
      <c r="AI59" s="26">
        <f t="shared" si="8"/>
        <v>2</v>
      </c>
      <c r="AJ59" s="26">
        <f t="shared" si="8"/>
        <v>1</v>
      </c>
      <c r="AK59" s="26">
        <f t="shared" si="8"/>
        <v>2</v>
      </c>
      <c r="AL59" s="26">
        <f t="shared" si="8"/>
        <v>2</v>
      </c>
      <c r="AM59" s="26">
        <f t="shared" si="8"/>
        <v>2</v>
      </c>
      <c r="AN59" s="26">
        <f t="shared" si="8"/>
        <v>2</v>
      </c>
      <c r="AO59" s="26">
        <f t="shared" si="8"/>
        <v>2</v>
      </c>
      <c r="AP59" s="26">
        <f t="shared" si="8"/>
        <v>2</v>
      </c>
      <c r="AQ59" s="26">
        <f t="shared" si="8"/>
        <v>2</v>
      </c>
      <c r="AR59" s="40"/>
      <c r="AS59" s="40"/>
      <c r="AT59" s="26">
        <f t="shared" si="8"/>
        <v>1</v>
      </c>
      <c r="AU59" s="26">
        <f>SUM(AU61,AU63)</f>
        <v>0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6"/>
      <c r="BF59" s="26">
        <f>SUM(X59:AT59)</f>
        <v>40</v>
      </c>
    </row>
    <row r="60" spans="1:58" ht="12.75">
      <c r="A60" s="145"/>
      <c r="B60" s="109" t="s">
        <v>74</v>
      </c>
      <c r="C60" s="108" t="s">
        <v>75</v>
      </c>
      <c r="D60" s="2" t="s">
        <v>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44"/>
      <c r="V60" s="20"/>
      <c r="W60" s="20"/>
      <c r="X60" s="24">
        <v>7</v>
      </c>
      <c r="Y60" s="24">
        <v>7</v>
      </c>
      <c r="Z60" s="24">
        <v>8</v>
      </c>
      <c r="AA60" s="24">
        <v>7</v>
      </c>
      <c r="AB60" s="24">
        <v>7</v>
      </c>
      <c r="AC60" s="24">
        <v>7</v>
      </c>
      <c r="AD60" s="24">
        <v>7</v>
      </c>
      <c r="AE60" s="24">
        <v>8</v>
      </c>
      <c r="AF60" s="24">
        <v>7</v>
      </c>
      <c r="AG60" s="24">
        <v>8</v>
      </c>
      <c r="AH60" s="24">
        <v>7</v>
      </c>
      <c r="AI60" s="24">
        <v>7</v>
      </c>
      <c r="AJ60" s="24">
        <v>7</v>
      </c>
      <c r="AK60" s="24">
        <v>7</v>
      </c>
      <c r="AL60" s="24">
        <v>7</v>
      </c>
      <c r="AM60" s="24">
        <v>7</v>
      </c>
      <c r="AN60" s="24">
        <v>7</v>
      </c>
      <c r="AO60" s="24">
        <v>6</v>
      </c>
      <c r="AP60" s="24">
        <v>6</v>
      </c>
      <c r="AQ60" s="24">
        <v>6</v>
      </c>
      <c r="AR60" s="40"/>
      <c r="AS60" s="40"/>
      <c r="AT60" s="44">
        <v>7</v>
      </c>
      <c r="AU60" s="44">
        <v>3</v>
      </c>
      <c r="AV60" s="20"/>
      <c r="AW60" s="20"/>
      <c r="AX60" s="20"/>
      <c r="AY60" s="20"/>
      <c r="AZ60" s="20"/>
      <c r="BA60" s="20"/>
      <c r="BB60" s="20"/>
      <c r="BC60" s="20"/>
      <c r="BD60" s="20"/>
      <c r="BE60" s="24">
        <f>SUM(X60:AU60)</f>
        <v>150</v>
      </c>
      <c r="BF60" s="24"/>
    </row>
    <row r="61" spans="1:58" ht="12.75">
      <c r="A61" s="145"/>
      <c r="B61" s="109"/>
      <c r="C61" s="108"/>
      <c r="D61" s="17" t="s">
        <v>9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44"/>
      <c r="V61" s="20"/>
      <c r="W61" s="20"/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24">
        <v>1</v>
      </c>
      <c r="AD61" s="24">
        <v>1</v>
      </c>
      <c r="AE61" s="24">
        <v>1</v>
      </c>
      <c r="AF61" s="24">
        <v>1</v>
      </c>
      <c r="AG61" s="24">
        <v>1</v>
      </c>
      <c r="AH61" s="24">
        <v>1</v>
      </c>
      <c r="AI61" s="24">
        <v>1</v>
      </c>
      <c r="AJ61" s="24"/>
      <c r="AK61" s="24">
        <v>1</v>
      </c>
      <c r="AL61" s="24">
        <v>1</v>
      </c>
      <c r="AM61" s="24">
        <v>1</v>
      </c>
      <c r="AN61" s="24">
        <v>1</v>
      </c>
      <c r="AO61" s="24">
        <v>1</v>
      </c>
      <c r="AP61" s="24">
        <v>1</v>
      </c>
      <c r="AQ61" s="24">
        <v>1</v>
      </c>
      <c r="AR61" s="40"/>
      <c r="AS61" s="40"/>
      <c r="AT61" s="44">
        <v>1</v>
      </c>
      <c r="AU61" s="44"/>
      <c r="AV61" s="20"/>
      <c r="AW61" s="20"/>
      <c r="AX61" s="20"/>
      <c r="AY61" s="20"/>
      <c r="AZ61" s="20"/>
      <c r="BA61" s="20"/>
      <c r="BB61" s="20"/>
      <c r="BC61" s="20"/>
      <c r="BD61" s="20"/>
      <c r="BE61" s="24"/>
      <c r="BF61" s="24">
        <f>SUM(X61:AT61)</f>
        <v>20</v>
      </c>
    </row>
    <row r="62" spans="1:58" ht="12.75">
      <c r="A62" s="145"/>
      <c r="B62" s="109" t="s">
        <v>85</v>
      </c>
      <c r="C62" s="142" t="s">
        <v>86</v>
      </c>
      <c r="D62" s="2" t="s">
        <v>8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44"/>
      <c r="V62" s="20"/>
      <c r="W62" s="20"/>
      <c r="X62" s="24">
        <v>6</v>
      </c>
      <c r="Y62" s="24">
        <v>6</v>
      </c>
      <c r="Z62" s="24">
        <v>4</v>
      </c>
      <c r="AA62" s="24">
        <v>7</v>
      </c>
      <c r="AB62" s="24">
        <v>7</v>
      </c>
      <c r="AC62" s="24">
        <v>6</v>
      </c>
      <c r="AD62" s="24">
        <v>6</v>
      </c>
      <c r="AE62" s="24">
        <v>6</v>
      </c>
      <c r="AF62" s="24">
        <v>6</v>
      </c>
      <c r="AG62" s="24">
        <v>6</v>
      </c>
      <c r="AH62" s="24">
        <v>6</v>
      </c>
      <c r="AI62" s="24">
        <v>7</v>
      </c>
      <c r="AJ62" s="24">
        <v>6</v>
      </c>
      <c r="AK62" s="24">
        <v>7</v>
      </c>
      <c r="AL62" s="24">
        <v>7</v>
      </c>
      <c r="AM62" s="24">
        <v>6</v>
      </c>
      <c r="AN62" s="24">
        <v>6</v>
      </c>
      <c r="AO62" s="24">
        <v>6</v>
      </c>
      <c r="AP62" s="24">
        <v>6</v>
      </c>
      <c r="AQ62" s="24">
        <v>6</v>
      </c>
      <c r="AR62" s="40"/>
      <c r="AS62" s="40"/>
      <c r="AT62" s="44">
        <v>6</v>
      </c>
      <c r="AU62" s="44">
        <v>3</v>
      </c>
      <c r="AV62" s="20"/>
      <c r="AW62" s="20"/>
      <c r="AX62" s="20"/>
      <c r="AY62" s="20"/>
      <c r="AZ62" s="20"/>
      <c r="BA62" s="20"/>
      <c r="BB62" s="20"/>
      <c r="BC62" s="20"/>
      <c r="BD62" s="20"/>
      <c r="BE62" s="24">
        <f>SUM(X62:AU62)</f>
        <v>132</v>
      </c>
      <c r="BF62" s="24"/>
    </row>
    <row r="63" spans="1:58" ht="12.75">
      <c r="A63" s="145"/>
      <c r="B63" s="109"/>
      <c r="C63" s="143"/>
      <c r="D63" s="17" t="s">
        <v>9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44"/>
      <c r="V63" s="20"/>
      <c r="W63" s="20"/>
      <c r="X63" s="24">
        <v>1</v>
      </c>
      <c r="Y63" s="24">
        <v>1</v>
      </c>
      <c r="Z63" s="24">
        <v>1</v>
      </c>
      <c r="AA63" s="24">
        <v>1</v>
      </c>
      <c r="AB63" s="24">
        <v>1</v>
      </c>
      <c r="AC63" s="24">
        <v>1</v>
      </c>
      <c r="AD63" s="24">
        <v>1</v>
      </c>
      <c r="AE63" s="24">
        <v>1</v>
      </c>
      <c r="AF63" s="24">
        <v>1</v>
      </c>
      <c r="AG63" s="24">
        <v>1</v>
      </c>
      <c r="AH63" s="24">
        <v>1</v>
      </c>
      <c r="AI63" s="24">
        <v>1</v>
      </c>
      <c r="AJ63" s="24">
        <v>1</v>
      </c>
      <c r="AK63" s="24">
        <v>1</v>
      </c>
      <c r="AL63" s="24">
        <v>1</v>
      </c>
      <c r="AM63" s="24">
        <v>1</v>
      </c>
      <c r="AN63" s="24">
        <v>1</v>
      </c>
      <c r="AO63" s="24">
        <v>1</v>
      </c>
      <c r="AP63" s="24">
        <v>1</v>
      </c>
      <c r="AQ63" s="24">
        <v>1</v>
      </c>
      <c r="AR63" s="40"/>
      <c r="AS63" s="40"/>
      <c r="AT63" s="44"/>
      <c r="AU63" s="44"/>
      <c r="AV63" s="20"/>
      <c r="AW63" s="20"/>
      <c r="AX63" s="20"/>
      <c r="AY63" s="20"/>
      <c r="AZ63" s="20"/>
      <c r="BA63" s="20"/>
      <c r="BB63" s="20"/>
      <c r="BC63" s="20"/>
      <c r="BD63" s="20"/>
      <c r="BE63" s="24"/>
      <c r="BF63" s="24">
        <f>SUM(X63:AT63)</f>
        <v>20</v>
      </c>
    </row>
    <row r="64" spans="1:58" ht="25.5">
      <c r="A64" s="145"/>
      <c r="B64" s="29" t="s">
        <v>27</v>
      </c>
      <c r="C64" s="28" t="s">
        <v>76</v>
      </c>
      <c r="D64" s="2" t="s">
        <v>8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44"/>
      <c r="V64" s="20"/>
      <c r="W64" s="20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44"/>
      <c r="AN64" s="44"/>
      <c r="AO64" s="44"/>
      <c r="AP64" s="44"/>
      <c r="AQ64" s="44"/>
      <c r="AR64" s="40">
        <v>36</v>
      </c>
      <c r="AS64" s="40">
        <v>36</v>
      </c>
      <c r="AT64" s="44"/>
      <c r="AU64" s="44"/>
      <c r="AV64" s="20"/>
      <c r="AW64" s="20"/>
      <c r="AX64" s="20"/>
      <c r="AY64" s="20"/>
      <c r="AZ64" s="20"/>
      <c r="BA64" s="20"/>
      <c r="BB64" s="20"/>
      <c r="BC64" s="20"/>
      <c r="BD64" s="20"/>
      <c r="BE64" s="69">
        <f>SUM(AP64:AT64)</f>
        <v>72</v>
      </c>
      <c r="BF64" s="26"/>
    </row>
    <row r="65" spans="1:58" ht="12.75">
      <c r="A65" s="145"/>
      <c r="B65" s="132" t="s">
        <v>21</v>
      </c>
      <c r="C65" s="132"/>
      <c r="D65" s="132"/>
      <c r="E65" s="26">
        <f>SUM(E14,E18,E30,E34)</f>
        <v>32</v>
      </c>
      <c r="F65" s="26">
        <f aca="true" t="shared" si="9" ref="F65:AU66">SUM(F14,F18,F30,F34)</f>
        <v>32</v>
      </c>
      <c r="G65" s="26">
        <f t="shared" si="9"/>
        <v>33</v>
      </c>
      <c r="H65" s="26">
        <f t="shared" si="9"/>
        <v>32</v>
      </c>
      <c r="I65" s="26">
        <f t="shared" si="9"/>
        <v>33</v>
      </c>
      <c r="J65" s="26">
        <f t="shared" si="9"/>
        <v>32</v>
      </c>
      <c r="K65" s="26">
        <f t="shared" si="9"/>
        <v>32</v>
      </c>
      <c r="L65" s="26">
        <f t="shared" si="9"/>
        <v>32</v>
      </c>
      <c r="M65" s="26">
        <f t="shared" si="9"/>
        <v>32</v>
      </c>
      <c r="N65" s="26">
        <f t="shared" si="9"/>
        <v>32</v>
      </c>
      <c r="O65" s="26">
        <f t="shared" si="9"/>
        <v>30</v>
      </c>
      <c r="P65" s="26">
        <f t="shared" si="9"/>
        <v>31</v>
      </c>
      <c r="Q65" s="26">
        <f t="shared" si="9"/>
        <v>31</v>
      </c>
      <c r="R65" s="26">
        <f t="shared" si="9"/>
        <v>31</v>
      </c>
      <c r="S65" s="26">
        <f t="shared" si="9"/>
        <v>31</v>
      </c>
      <c r="T65" s="26">
        <f t="shared" si="9"/>
        <v>31</v>
      </c>
      <c r="U65" s="26">
        <f t="shared" si="9"/>
        <v>29</v>
      </c>
      <c r="V65" s="26">
        <f t="shared" si="9"/>
        <v>0</v>
      </c>
      <c r="W65" s="26">
        <f t="shared" si="9"/>
        <v>0</v>
      </c>
      <c r="X65" s="26">
        <f t="shared" si="9"/>
        <v>30</v>
      </c>
      <c r="Y65" s="26">
        <f t="shared" si="9"/>
        <v>30</v>
      </c>
      <c r="Z65" s="26">
        <f t="shared" si="9"/>
        <v>30</v>
      </c>
      <c r="AA65" s="26">
        <f t="shared" si="9"/>
        <v>30</v>
      </c>
      <c r="AB65" s="26">
        <f t="shared" si="9"/>
        <v>29</v>
      </c>
      <c r="AC65" s="26">
        <f t="shared" si="9"/>
        <v>30</v>
      </c>
      <c r="AD65" s="26">
        <f t="shared" si="9"/>
        <v>31</v>
      </c>
      <c r="AE65" s="26">
        <f t="shared" si="9"/>
        <v>30</v>
      </c>
      <c r="AF65" s="26">
        <f t="shared" si="9"/>
        <v>31</v>
      </c>
      <c r="AG65" s="26">
        <f t="shared" si="9"/>
        <v>32</v>
      </c>
      <c r="AH65" s="26">
        <f t="shared" si="9"/>
        <v>32</v>
      </c>
      <c r="AI65" s="26">
        <f t="shared" si="9"/>
        <v>30</v>
      </c>
      <c r="AJ65" s="26">
        <f t="shared" si="9"/>
        <v>31</v>
      </c>
      <c r="AK65" s="26">
        <f t="shared" si="9"/>
        <v>32</v>
      </c>
      <c r="AL65" s="26">
        <f t="shared" si="9"/>
        <v>31</v>
      </c>
      <c r="AM65" s="26">
        <f t="shared" si="9"/>
        <v>32</v>
      </c>
      <c r="AN65" s="26">
        <f t="shared" si="9"/>
        <v>34</v>
      </c>
      <c r="AO65" s="26">
        <f t="shared" si="9"/>
        <v>32</v>
      </c>
      <c r="AP65" s="26">
        <f t="shared" si="9"/>
        <v>32</v>
      </c>
      <c r="AQ65" s="26">
        <f t="shared" si="9"/>
        <v>31</v>
      </c>
      <c r="AR65" s="26">
        <v>36</v>
      </c>
      <c r="AS65" s="26">
        <f>SUM(AS14:AS64)</f>
        <v>36</v>
      </c>
      <c r="AT65" s="26">
        <f t="shared" si="9"/>
        <v>32</v>
      </c>
      <c r="AU65" s="26">
        <f t="shared" si="9"/>
        <v>36</v>
      </c>
      <c r="AV65" s="20"/>
      <c r="AW65" s="20"/>
      <c r="AX65" s="20"/>
      <c r="AY65" s="20"/>
      <c r="AZ65" s="20"/>
      <c r="BA65" s="20"/>
      <c r="BB65" s="20"/>
      <c r="BC65" s="20"/>
      <c r="BD65" s="20"/>
      <c r="BE65" s="26">
        <f>SUM(E65:AU65)</f>
        <v>1296</v>
      </c>
      <c r="BF65" s="26"/>
    </row>
    <row r="66" spans="2:58" ht="12.75">
      <c r="B66" s="120" t="s">
        <v>22</v>
      </c>
      <c r="C66" s="120"/>
      <c r="D66" s="120"/>
      <c r="E66" s="26">
        <f>SUM(E15,E19,E31,E35)</f>
        <v>4</v>
      </c>
      <c r="F66" s="26">
        <f t="shared" si="9"/>
        <v>4</v>
      </c>
      <c r="G66" s="26">
        <f t="shared" si="9"/>
        <v>3</v>
      </c>
      <c r="H66" s="26">
        <f t="shared" si="9"/>
        <v>4</v>
      </c>
      <c r="I66" s="26">
        <f t="shared" si="9"/>
        <v>3</v>
      </c>
      <c r="J66" s="26">
        <f t="shared" si="9"/>
        <v>4</v>
      </c>
      <c r="K66" s="26">
        <f t="shared" si="9"/>
        <v>4</v>
      </c>
      <c r="L66" s="26">
        <f t="shared" si="9"/>
        <v>4</v>
      </c>
      <c r="M66" s="26">
        <f t="shared" si="9"/>
        <v>4</v>
      </c>
      <c r="N66" s="26">
        <f t="shared" si="9"/>
        <v>4</v>
      </c>
      <c r="O66" s="26">
        <f t="shared" si="9"/>
        <v>6</v>
      </c>
      <c r="P66" s="26">
        <f t="shared" si="9"/>
        <v>5</v>
      </c>
      <c r="Q66" s="26">
        <f t="shared" si="9"/>
        <v>5</v>
      </c>
      <c r="R66" s="26">
        <f t="shared" si="9"/>
        <v>5</v>
      </c>
      <c r="S66" s="26">
        <f t="shared" si="9"/>
        <v>5</v>
      </c>
      <c r="T66" s="26">
        <f t="shared" si="9"/>
        <v>5</v>
      </c>
      <c r="U66" s="26">
        <f t="shared" si="9"/>
        <v>7</v>
      </c>
      <c r="V66" s="26">
        <f t="shared" si="9"/>
        <v>0</v>
      </c>
      <c r="W66" s="26">
        <f t="shared" si="9"/>
        <v>0</v>
      </c>
      <c r="X66" s="26">
        <f t="shared" si="9"/>
        <v>6</v>
      </c>
      <c r="Y66" s="26">
        <f t="shared" si="9"/>
        <v>6</v>
      </c>
      <c r="Z66" s="26">
        <f t="shared" si="9"/>
        <v>6</v>
      </c>
      <c r="AA66" s="26">
        <f t="shared" si="9"/>
        <v>6</v>
      </c>
      <c r="AB66" s="26">
        <f t="shared" si="9"/>
        <v>7</v>
      </c>
      <c r="AC66" s="26">
        <f t="shared" si="9"/>
        <v>6</v>
      </c>
      <c r="AD66" s="26">
        <f t="shared" si="9"/>
        <v>5</v>
      </c>
      <c r="AE66" s="26">
        <f t="shared" si="9"/>
        <v>6</v>
      </c>
      <c r="AF66" s="26">
        <f t="shared" si="9"/>
        <v>5</v>
      </c>
      <c r="AG66" s="26">
        <f t="shared" si="9"/>
        <v>4</v>
      </c>
      <c r="AH66" s="26">
        <f t="shared" si="9"/>
        <v>4</v>
      </c>
      <c r="AI66" s="26">
        <f t="shared" si="9"/>
        <v>6</v>
      </c>
      <c r="AJ66" s="26">
        <f t="shared" si="9"/>
        <v>5</v>
      </c>
      <c r="AK66" s="26">
        <f t="shared" si="9"/>
        <v>4</v>
      </c>
      <c r="AL66" s="26">
        <f t="shared" si="9"/>
        <v>5</v>
      </c>
      <c r="AM66" s="26">
        <f t="shared" si="9"/>
        <v>4</v>
      </c>
      <c r="AN66" s="26">
        <f t="shared" si="9"/>
        <v>2</v>
      </c>
      <c r="AO66" s="26">
        <f t="shared" si="9"/>
        <v>4</v>
      </c>
      <c r="AP66" s="26">
        <f t="shared" si="9"/>
        <v>4</v>
      </c>
      <c r="AQ66" s="26">
        <f t="shared" si="9"/>
        <v>5</v>
      </c>
      <c r="AR66" s="26">
        <f t="shared" si="9"/>
        <v>0</v>
      </c>
      <c r="AS66" s="26">
        <f t="shared" si="9"/>
        <v>0</v>
      </c>
      <c r="AT66" s="26">
        <f t="shared" si="9"/>
        <v>4</v>
      </c>
      <c r="AU66" s="64">
        <v>0</v>
      </c>
      <c r="AV66" s="64"/>
      <c r="AW66" s="64"/>
      <c r="AX66" s="64"/>
      <c r="AY66" s="64"/>
      <c r="AZ66" s="64"/>
      <c r="BA66" s="64"/>
      <c r="BB66" s="64"/>
      <c r="BC66" s="64"/>
      <c r="BD66" s="64"/>
      <c r="BE66" s="26"/>
      <c r="BF66" s="26">
        <f>SUM(E66:AU66)</f>
        <v>180</v>
      </c>
    </row>
    <row r="67" spans="2:58" ht="12.75">
      <c r="B67" s="120" t="s">
        <v>18</v>
      </c>
      <c r="C67" s="120"/>
      <c r="D67" s="120"/>
      <c r="E67" s="26">
        <f>SUM(E65,E66)</f>
        <v>36</v>
      </c>
      <c r="F67" s="26">
        <f aca="true" t="shared" si="10" ref="F67:AU67">SUM(F65,F66)</f>
        <v>36</v>
      </c>
      <c r="G67" s="26">
        <f t="shared" si="10"/>
        <v>36</v>
      </c>
      <c r="H67" s="26">
        <f t="shared" si="10"/>
        <v>36</v>
      </c>
      <c r="I67" s="26">
        <f t="shared" si="10"/>
        <v>36</v>
      </c>
      <c r="J67" s="26">
        <f t="shared" si="10"/>
        <v>36</v>
      </c>
      <c r="K67" s="26">
        <f t="shared" si="10"/>
        <v>36</v>
      </c>
      <c r="L67" s="26">
        <f t="shared" si="10"/>
        <v>36</v>
      </c>
      <c r="M67" s="26">
        <f t="shared" si="10"/>
        <v>36</v>
      </c>
      <c r="N67" s="26">
        <f t="shared" si="10"/>
        <v>36</v>
      </c>
      <c r="O67" s="26">
        <f t="shared" si="10"/>
        <v>36</v>
      </c>
      <c r="P67" s="26">
        <f t="shared" si="10"/>
        <v>36</v>
      </c>
      <c r="Q67" s="26">
        <f t="shared" si="10"/>
        <v>36</v>
      </c>
      <c r="R67" s="26">
        <f t="shared" si="10"/>
        <v>36</v>
      </c>
      <c r="S67" s="26">
        <f t="shared" si="10"/>
        <v>36</v>
      </c>
      <c r="T67" s="26">
        <f t="shared" si="10"/>
        <v>36</v>
      </c>
      <c r="U67" s="26">
        <f t="shared" si="10"/>
        <v>36</v>
      </c>
      <c r="V67" s="26">
        <f t="shared" si="10"/>
        <v>0</v>
      </c>
      <c r="W67" s="26">
        <f t="shared" si="10"/>
        <v>0</v>
      </c>
      <c r="X67" s="26">
        <f t="shared" si="10"/>
        <v>36</v>
      </c>
      <c r="Y67" s="26">
        <f t="shared" si="10"/>
        <v>36</v>
      </c>
      <c r="Z67" s="26">
        <f t="shared" si="10"/>
        <v>36</v>
      </c>
      <c r="AA67" s="26">
        <f t="shared" si="10"/>
        <v>36</v>
      </c>
      <c r="AB67" s="26">
        <f t="shared" si="10"/>
        <v>36</v>
      </c>
      <c r="AC67" s="26">
        <f t="shared" si="10"/>
        <v>36</v>
      </c>
      <c r="AD67" s="26">
        <f t="shared" si="10"/>
        <v>36</v>
      </c>
      <c r="AE67" s="26">
        <f t="shared" si="10"/>
        <v>36</v>
      </c>
      <c r="AF67" s="26">
        <f t="shared" si="10"/>
        <v>36</v>
      </c>
      <c r="AG67" s="26">
        <f t="shared" si="10"/>
        <v>36</v>
      </c>
      <c r="AH67" s="26">
        <f t="shared" si="10"/>
        <v>36</v>
      </c>
      <c r="AI67" s="26">
        <f t="shared" si="10"/>
        <v>36</v>
      </c>
      <c r="AJ67" s="26">
        <f t="shared" si="10"/>
        <v>36</v>
      </c>
      <c r="AK67" s="26">
        <f t="shared" si="10"/>
        <v>36</v>
      </c>
      <c r="AL67" s="26">
        <f t="shared" si="10"/>
        <v>36</v>
      </c>
      <c r="AM67" s="26">
        <f t="shared" si="10"/>
        <v>36</v>
      </c>
      <c r="AN67" s="26">
        <f t="shared" si="10"/>
        <v>36</v>
      </c>
      <c r="AO67" s="26">
        <f t="shared" si="10"/>
        <v>36</v>
      </c>
      <c r="AP67" s="26">
        <f t="shared" si="10"/>
        <v>36</v>
      </c>
      <c r="AQ67" s="26">
        <f t="shared" si="10"/>
        <v>36</v>
      </c>
      <c r="AR67" s="26">
        <f t="shared" si="10"/>
        <v>36</v>
      </c>
      <c r="AS67" s="26">
        <f t="shared" si="10"/>
        <v>36</v>
      </c>
      <c r="AT67" s="26">
        <f t="shared" si="10"/>
        <v>36</v>
      </c>
      <c r="AU67" s="26">
        <f t="shared" si="10"/>
        <v>36</v>
      </c>
      <c r="AV67" s="25"/>
      <c r="AW67" s="25"/>
      <c r="AX67" s="25"/>
      <c r="AY67" s="25"/>
      <c r="AZ67" s="25"/>
      <c r="BA67" s="25"/>
      <c r="BB67" s="25"/>
      <c r="BC67" s="25"/>
      <c r="BD67" s="25"/>
      <c r="BE67" s="26">
        <f>SUM(E67:AU67)</f>
        <v>1476</v>
      </c>
      <c r="BF67" s="26"/>
    </row>
  </sheetData>
  <sheetProtection/>
  <mergeCells count="78">
    <mergeCell ref="B66:D66"/>
    <mergeCell ref="B56:B57"/>
    <mergeCell ref="C56:C57"/>
    <mergeCell ref="B58:B59"/>
    <mergeCell ref="C58:C59"/>
    <mergeCell ref="B67:D67"/>
    <mergeCell ref="B60:B61"/>
    <mergeCell ref="C60:C61"/>
    <mergeCell ref="B62:B63"/>
    <mergeCell ref="C62:C63"/>
    <mergeCell ref="B65:D65"/>
    <mergeCell ref="B50:B51"/>
    <mergeCell ref="C50:C51"/>
    <mergeCell ref="B52:B53"/>
    <mergeCell ref="C52:C53"/>
    <mergeCell ref="B54:B55"/>
    <mergeCell ref="C54:C55"/>
    <mergeCell ref="B44:B45"/>
    <mergeCell ref="C44:C45"/>
    <mergeCell ref="B46:B47"/>
    <mergeCell ref="C46:C47"/>
    <mergeCell ref="B48:B49"/>
    <mergeCell ref="C48:C49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C18:C19"/>
    <mergeCell ref="B20:B21"/>
    <mergeCell ref="C20:C21"/>
    <mergeCell ref="B22:B23"/>
    <mergeCell ref="C22:C23"/>
    <mergeCell ref="B24:B25"/>
    <mergeCell ref="C24:C25"/>
    <mergeCell ref="V7:Z7"/>
    <mergeCell ref="AA7:AD7"/>
    <mergeCell ref="AE7:AH7"/>
    <mergeCell ref="AI7:AL7"/>
    <mergeCell ref="A14:A65"/>
    <mergeCell ref="B14:B15"/>
    <mergeCell ref="C14:C15"/>
    <mergeCell ref="B16:B17"/>
    <mergeCell ref="C16:C17"/>
    <mergeCell ref="B18:B19"/>
    <mergeCell ref="AQ2:BD2"/>
    <mergeCell ref="AQ3:BD3"/>
    <mergeCell ref="AQ4:BF4"/>
    <mergeCell ref="C6:BD6"/>
    <mergeCell ref="AM7:AQ7"/>
    <mergeCell ref="AR7:AU7"/>
    <mergeCell ref="AV7:AZ7"/>
    <mergeCell ref="BA7:BD7"/>
    <mergeCell ref="BE7:BE13"/>
    <mergeCell ref="BF7:BF13"/>
    <mergeCell ref="A7:A13"/>
    <mergeCell ref="B7:B13"/>
    <mergeCell ref="C7:C13"/>
    <mergeCell ref="D7:D13"/>
    <mergeCell ref="E7:H7"/>
    <mergeCell ref="I7:M7"/>
    <mergeCell ref="E10:BD10"/>
    <mergeCell ref="E12:BD12"/>
    <mergeCell ref="N7:Q7"/>
    <mergeCell ref="R7:U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hunter</cp:lastModifiedBy>
  <cp:lastPrinted>2020-10-27T11:58:37Z</cp:lastPrinted>
  <dcterms:created xsi:type="dcterms:W3CDTF">2011-01-28T09:41:23Z</dcterms:created>
  <dcterms:modified xsi:type="dcterms:W3CDTF">2021-11-02T05:29:51Z</dcterms:modified>
  <cp:category/>
  <cp:version/>
  <cp:contentType/>
  <cp:contentStatus/>
</cp:coreProperties>
</file>